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I:\Analysts pack\2020\02. February 2020\"/>
    </mc:Choice>
  </mc:AlternateContent>
  <xr:revisionPtr revIDLastSave="0" documentId="13_ncr:1_{D93B843F-AD88-4D22-8CDF-681309D3A0EB}" xr6:coauthVersionLast="44" xr6:coauthVersionMax="45" xr10:uidLastSave="{00000000-0000-0000-0000-000000000000}"/>
  <bookViews>
    <workbookView xWindow="-110" yWindow="-110" windowWidth="19420" windowHeight="10420" tabRatio="881" xr2:uid="{00000000-000D-0000-FFFF-FFFF00000000}"/>
  </bookViews>
  <sheets>
    <sheet name="INDEX" sheetId="12" r:id="rId1"/>
    <sheet name="CSoTCI" sheetId="1" r:id="rId2"/>
    <sheet name="Sales" sheetId="2" r:id="rId3"/>
    <sheet name="Production" sheetId="20" r:id="rId4"/>
    <sheet name="CoS" sheetId="5" r:id="rId5"/>
    <sheet name="Employees" sheetId="6" r:id="rId6"/>
    <sheet name="Group EBITDA" sheetId="11" r:id="rId7"/>
    <sheet name="Shares" sheetId="7" r:id="rId8"/>
    <sheet name="Dividends" sheetId="9" r:id="rId9"/>
    <sheet name="BS" sheetId="4" r:id="rId10"/>
    <sheet name="Loans" sheetId="14" r:id="rId11"/>
    <sheet name="Debt Repay profile" sheetId="19" r:id="rId12"/>
    <sheet name="CFS" sheetId="3" r:id="rId13"/>
    <sheet name="Other" sheetId="10" r:id="rId14"/>
    <sheet name="Reserves&amp;Resources" sheetId="22" r:id="rId15"/>
  </sheets>
  <definedNames>
    <definedName name="end" localSheetId="7">Shares!#REF!</definedName>
    <definedName name="OLE_LINK1" localSheetId="3">Production!$J$8</definedName>
    <definedName name="_xlnm.Print_Area" localSheetId="9">BS!$A$1:$E$47</definedName>
    <definedName name="_xlnm.Print_Area" localSheetId="12">CFS!$A$1:$D$36</definedName>
    <definedName name="_xlnm.Print_Area" localSheetId="4">CoS!$A$1:$E$33</definedName>
    <definedName name="_xlnm.Print_Area" localSheetId="1">CSoTCI!$A$1:$E$55</definedName>
    <definedName name="_xlnm.Print_Area" localSheetId="8">Dividends!$A$1:$C$29</definedName>
    <definedName name="_xlnm.Print_Area" localSheetId="5">Employees!$A$1:$E$30</definedName>
    <definedName name="_xlnm.Print_Area" localSheetId="6">'Group EBITDA'!$A$1:$F$20</definedName>
    <definedName name="_xlnm.Print_Area" localSheetId="0">INDEX!$A$1:$D$45</definedName>
    <definedName name="_xlnm.Print_Area" localSheetId="10">Loans!$A$1:$H$52</definedName>
    <definedName name="_xlnm.Print_Area" localSheetId="13">Other!$A$1:$D$7</definedName>
    <definedName name="_xlnm.Print_Area" localSheetId="3">Production!$A$1:$AE$193</definedName>
    <definedName name="_xlnm.Print_Area" localSheetId="14">'Reserves&amp;Resources'!$A$1:$D$6</definedName>
    <definedName name="_xlnm.Print_Area" localSheetId="2">Sales!$A$1:$I$38</definedName>
    <definedName name="_xlnm.Print_Area" localSheetId="7">Shares!$A$1:$E$5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19" l="1"/>
  <c r="G43" i="19"/>
  <c r="C7" i="7"/>
  <c r="D7" i="7"/>
  <c r="E7" i="7"/>
  <c r="F7" i="7"/>
  <c r="G7" i="7"/>
  <c r="B7" i="7"/>
  <c r="G13" i="1"/>
  <c r="F45" i="19"/>
  <c r="D45" i="19"/>
  <c r="E45" i="19"/>
  <c r="G45" i="19"/>
  <c r="H45" i="19"/>
  <c r="I45" i="19"/>
  <c r="J45" i="19"/>
  <c r="K45" i="19"/>
  <c r="L45" i="19"/>
  <c r="C45" i="19"/>
  <c r="C44" i="19"/>
  <c r="E43" i="19"/>
  <c r="F43" i="19"/>
  <c r="H43" i="19"/>
  <c r="I43" i="19"/>
  <c r="J43" i="19"/>
  <c r="K43" i="19"/>
  <c r="L43" i="19"/>
  <c r="C43" i="19"/>
  <c r="F13" i="1"/>
  <c r="E13" i="1"/>
  <c r="H36" i="14"/>
  <c r="G36" i="14"/>
  <c r="F36" i="14"/>
  <c r="D20" i="1"/>
  <c r="D23" i="1"/>
  <c r="D28" i="1"/>
  <c r="D13" i="1"/>
  <c r="C30" i="3"/>
  <c r="C22" i="3"/>
  <c r="F44" i="14"/>
  <c r="H44" i="14"/>
  <c r="G44" i="14"/>
  <c r="C13" i="1"/>
  <c r="C20" i="1"/>
  <c r="C23" i="1"/>
  <c r="C28" i="1"/>
  <c r="B7" i="3"/>
  <c r="B30" i="3"/>
  <c r="B22" i="3"/>
  <c r="H51" i="14"/>
  <c r="G51" i="14"/>
  <c r="F51" i="14"/>
  <c r="B7" i="4"/>
  <c r="B20" i="1"/>
  <c r="B23" i="1"/>
  <c r="B28" i="1"/>
  <c r="B26" i="1"/>
  <c r="B13" i="1"/>
  <c r="C26" i="1"/>
</calcChain>
</file>

<file path=xl/sharedStrings.xml><?xml version="1.0" encoding="utf-8"?>
<sst xmlns="http://schemas.openxmlformats.org/spreadsheetml/2006/main" count="1966" uniqueCount="451">
  <si>
    <t>$ million</t>
  </si>
  <si>
    <t>Revenues</t>
  </si>
  <si>
    <t>Cost of sales</t>
  </si>
  <si>
    <t>Gross profit</t>
  </si>
  <si>
    <t>Selling and distribution expenses</t>
  </si>
  <si>
    <t>Administrative expenses</t>
  </si>
  <si>
    <t>Finance income</t>
  </si>
  <si>
    <t>Finance costs</t>
  </si>
  <si>
    <t>Income tax expense</t>
  </si>
  <si>
    <t>Attributable to:</t>
  </si>
  <si>
    <t>Consolidated cash flow statement</t>
  </si>
  <si>
    <t>Cash flows from operating activities</t>
  </si>
  <si>
    <t>Cash flows from investing activities</t>
  </si>
  <si>
    <t xml:space="preserve">Cash flows from financing activities </t>
  </si>
  <si>
    <t>Net cash flows (used in)/from financing activities</t>
  </si>
  <si>
    <t>Cash and cash equivalents at the end of the year</t>
  </si>
  <si>
    <t>Consolidated balance sheet</t>
  </si>
  <si>
    <t>Assets</t>
  </si>
  <si>
    <t>Non-current assets</t>
  </si>
  <si>
    <t>Intangible assets</t>
  </si>
  <si>
    <t>Tangible assets</t>
  </si>
  <si>
    <t>Property, plant and equipment</t>
  </si>
  <si>
    <t>Current assets</t>
  </si>
  <si>
    <t>Inventories</t>
  </si>
  <si>
    <t>Prepayments and other current assets</t>
  </si>
  <si>
    <t>Trade and other receivables</t>
  </si>
  <si>
    <t>Cash and cash equivalents</t>
  </si>
  <si>
    <t>TOTAL ASSETS</t>
  </si>
  <si>
    <t>Equity and liabilities</t>
  </si>
  <si>
    <t>Share capital</t>
  </si>
  <si>
    <t>Share premium</t>
  </si>
  <si>
    <t>Retained earnings</t>
  </si>
  <si>
    <t xml:space="preserve">Total equity </t>
  </si>
  <si>
    <t>Non-current liabilities</t>
  </si>
  <si>
    <t>Deferred tax liability</t>
  </si>
  <si>
    <t>Employee benefits</t>
  </si>
  <si>
    <t>Borrowings</t>
  </si>
  <si>
    <t>Current liabilities</t>
  </si>
  <si>
    <t>Trade and other payables</t>
  </si>
  <si>
    <t>Income taxes payable</t>
  </si>
  <si>
    <t>TOTAL EQUITY AND LIABILITIES</t>
  </si>
  <si>
    <t>Summary of CoS and Admin Expenses</t>
  </si>
  <si>
    <t>Depreciation, depletion and amortisation</t>
  </si>
  <si>
    <t>Production overheads</t>
  </si>
  <si>
    <t>Utilities</t>
  </si>
  <si>
    <t>Employee salaries and payroll taxes</t>
  </si>
  <si>
    <t>Levies and charges</t>
  </si>
  <si>
    <t>Personal injury claims</t>
  </si>
  <si>
    <t>Supplies</t>
  </si>
  <si>
    <t>Business travel</t>
  </si>
  <si>
    <t>Other</t>
  </si>
  <si>
    <t>Copper cathodes</t>
  </si>
  <si>
    <t>Other by-products</t>
  </si>
  <si>
    <t>Other revenue</t>
  </si>
  <si>
    <t>-</t>
  </si>
  <si>
    <t>Number of employees</t>
  </si>
  <si>
    <t>Total</t>
  </si>
  <si>
    <t xml:space="preserve">UK </t>
  </si>
  <si>
    <t>Wages and salaries</t>
  </si>
  <si>
    <t>Per Share, US cents</t>
  </si>
  <si>
    <t>Costs</t>
  </si>
  <si>
    <t>Dividends</t>
  </si>
  <si>
    <t xml:space="preserve">Number of shares and other related data </t>
  </si>
  <si>
    <t>Index</t>
  </si>
  <si>
    <t>Forex rates (average for the year)</t>
  </si>
  <si>
    <t>Kazakhstan tenge</t>
  </si>
  <si>
    <t>British pound</t>
  </si>
  <si>
    <t>Employee costs analysis and headcount</t>
  </si>
  <si>
    <t>Total costs</t>
  </si>
  <si>
    <t>Analysed as:</t>
  </si>
  <si>
    <t>Other data:</t>
  </si>
  <si>
    <t>Analysed as follows:</t>
  </si>
  <si>
    <t>Total operating expenses</t>
  </si>
  <si>
    <t>Rate</t>
  </si>
  <si>
    <t>Maturity</t>
  </si>
  <si>
    <t>Average interest rate during the year</t>
  </si>
  <si>
    <t>Currency of denomination</t>
  </si>
  <si>
    <t>Non-current $ million</t>
  </si>
  <si>
    <t>Total $ million</t>
  </si>
  <si>
    <t>Current     $ million</t>
  </si>
  <si>
    <t>Other data</t>
  </si>
  <si>
    <t>Mining assets</t>
  </si>
  <si>
    <t>Capital reserves</t>
  </si>
  <si>
    <t>Operating profit</t>
  </si>
  <si>
    <t>Group EBITDA</t>
  </si>
  <si>
    <t>$million</t>
  </si>
  <si>
    <t>TOTAL LIABILITIES</t>
  </si>
  <si>
    <t>US dollar</t>
  </si>
  <si>
    <t>Interest paid</t>
  </si>
  <si>
    <t>Income taxes paid</t>
  </si>
  <si>
    <t>Interest received</t>
  </si>
  <si>
    <t>Purchase of property, plant and equipment</t>
  </si>
  <si>
    <t>Purchase of intangible assets</t>
  </si>
  <si>
    <t>Acquisition of non-current investments</t>
  </si>
  <si>
    <t>Proceeds from borrowings</t>
  </si>
  <si>
    <t>Repayment of borrowings</t>
  </si>
  <si>
    <t>Cash and cash equivalents at the beginning of the year</t>
  </si>
  <si>
    <t>Effect of exchange rate changes on cash and cash equivalents</t>
  </si>
  <si>
    <t>Discontinued operations</t>
  </si>
  <si>
    <t>From continuing operations</t>
  </si>
  <si>
    <t>From discontinued operations</t>
  </si>
  <si>
    <t>Continuing operations</t>
  </si>
  <si>
    <t>Mineral extraction tax</t>
  </si>
  <si>
    <t>Other taxes</t>
  </si>
  <si>
    <t>East Region</t>
  </si>
  <si>
    <t>Zinc price ($/tonne)</t>
  </si>
  <si>
    <t>Silver price ($/oz)</t>
  </si>
  <si>
    <t>Cost of Sales Discontinued operations</t>
  </si>
  <si>
    <t>Cost of Sales</t>
  </si>
  <si>
    <t>Amount, $ milion</t>
  </si>
  <si>
    <t>Deferred tax asset</t>
  </si>
  <si>
    <t>Social responsibility costs</t>
  </si>
  <si>
    <t>Other non-current assets</t>
  </si>
  <si>
    <t>US$ LIBOR+4.20%</t>
  </si>
  <si>
    <t>Depreciation and amortisation</t>
  </si>
  <si>
    <t>2014</t>
  </si>
  <si>
    <t>Bozymchak</t>
  </si>
  <si>
    <t>Year ended 31 December 2014</t>
  </si>
  <si>
    <t>Year ended 31 Dec 2014</t>
  </si>
  <si>
    <t>US$ LIBOR+4.50%</t>
  </si>
  <si>
    <t>US$ LIBOR+3.0% to 4.5%</t>
  </si>
  <si>
    <t>PBoC 5 year</t>
  </si>
  <si>
    <t>Proceeds from disposal of joint venture</t>
  </si>
  <si>
    <t>Proceeds from disposal of long-term investments</t>
  </si>
  <si>
    <t xml:space="preserve">CDB- Aktogay facility </t>
  </si>
  <si>
    <t xml:space="preserve">Pre-export finance facility </t>
  </si>
  <si>
    <t>Refining services</t>
  </si>
  <si>
    <t>2015</t>
  </si>
  <si>
    <t>Purchased cathode</t>
  </si>
  <si>
    <t>No dividend recorded in respect of  the year ended 2015</t>
  </si>
  <si>
    <t>Year ended 31 December 2015</t>
  </si>
  <si>
    <t>Year ended 31 Dec 2015</t>
  </si>
  <si>
    <t>Caterpillar revolving credit facility</t>
  </si>
  <si>
    <t>US$ LIBOR + 4.25%</t>
  </si>
  <si>
    <t>Investments in mining assets, including licences</t>
  </si>
  <si>
    <t>Kyrgyz som</t>
  </si>
  <si>
    <t>2016</t>
  </si>
  <si>
    <r>
      <t>Copper in concentrate</t>
    </r>
    <r>
      <rPr>
        <vertAlign val="superscript"/>
        <sz val="8.5"/>
        <color indexed="8"/>
        <rFont val="Arial"/>
        <family val="2"/>
      </rPr>
      <t>2</t>
    </r>
  </si>
  <si>
    <t>Copper cathode</t>
  </si>
  <si>
    <t>Zinc in concentrate</t>
  </si>
  <si>
    <t>Gold bar ($/oz)</t>
  </si>
  <si>
    <t>Silver bar ($/oz)</t>
  </si>
  <si>
    <r>
      <t>Gold in concentrate ($/oz)</t>
    </r>
    <r>
      <rPr>
        <vertAlign val="superscript"/>
        <sz val="8.5"/>
        <color indexed="8"/>
        <rFont val="Arial"/>
        <family val="2"/>
      </rPr>
      <t>2</t>
    </r>
  </si>
  <si>
    <r>
      <t>Silver in concentrate ($/oz)</t>
    </r>
    <r>
      <rPr>
        <vertAlign val="superscript"/>
        <sz val="8.5"/>
        <color indexed="8"/>
        <rFont val="Arial"/>
        <family val="2"/>
      </rPr>
      <t>2</t>
    </r>
  </si>
  <si>
    <t>LME and LBMA prices</t>
  </si>
  <si>
    <t>Copper ($/tonne)</t>
  </si>
  <si>
    <t>Aktogay oxide</t>
  </si>
  <si>
    <t>Bozshakol</t>
  </si>
  <si>
    <t>Aktogay</t>
  </si>
  <si>
    <t>Year ended 31 December 2016</t>
  </si>
  <si>
    <t>Other non-current liabilities</t>
  </si>
  <si>
    <t>Other current liabilities</t>
  </si>
  <si>
    <t>Year ended 31 Dec 2016</t>
  </si>
  <si>
    <t>CDB- Bozshakol &amp; Bozymchak</t>
  </si>
  <si>
    <t>CNY</t>
  </si>
  <si>
    <t>US$ LIBOR + 4.5%</t>
  </si>
  <si>
    <t>FY</t>
  </si>
  <si>
    <t>Q4</t>
  </si>
  <si>
    <t>Q3</t>
  </si>
  <si>
    <t>Q2</t>
  </si>
  <si>
    <t>Q1</t>
  </si>
  <si>
    <t>Ore extraction</t>
  </si>
  <si>
    <t>kt</t>
  </si>
  <si>
    <t>Average grade mined</t>
  </si>
  <si>
    <t>%</t>
  </si>
  <si>
    <t>Copper in ore mined</t>
  </si>
  <si>
    <t>Ore processed</t>
  </si>
  <si>
    <t>Aktogay (sulphide)</t>
  </si>
  <si>
    <t>Average grade processed</t>
  </si>
  <si>
    <t>Copper in ore processed</t>
  </si>
  <si>
    <t>Average recovery rate</t>
  </si>
  <si>
    <t>Aktogay oxide ore to leach pads</t>
  </si>
  <si>
    <t>Grade</t>
  </si>
  <si>
    <t xml:space="preserve">Bozshakol </t>
  </si>
  <si>
    <t>Copper in concentrate</t>
  </si>
  <si>
    <t>Aktogay sulphide</t>
  </si>
  <si>
    <t>Total copper in concentrate</t>
  </si>
  <si>
    <t>Bozshakol (toll processed)</t>
  </si>
  <si>
    <t>Aktogay sulphide (toll processed)</t>
  </si>
  <si>
    <t>East Region (toll processed)</t>
  </si>
  <si>
    <t>Bozymchak (toll processed)</t>
  </si>
  <si>
    <t>Zinc bearing ore mined</t>
  </si>
  <si>
    <t>Orlovsky</t>
  </si>
  <si>
    <t>Artemyevsky</t>
  </si>
  <si>
    <t>Irtyshsky</t>
  </si>
  <si>
    <t>Yubileyno-Snegirikhinsky</t>
  </si>
  <si>
    <t>Zinc bearing ore processed</t>
  </si>
  <si>
    <t xml:space="preserve"> kt</t>
  </si>
  <si>
    <t>Orlovsky concentrator</t>
  </si>
  <si>
    <t>grade (%)</t>
  </si>
  <si>
    <t>Nikolayevsky concentrator</t>
  </si>
  <si>
    <t>Belousovsky concentrator</t>
  </si>
  <si>
    <t>(%)</t>
  </si>
  <si>
    <t>Zinc metal in ore processed</t>
  </si>
  <si>
    <t>Gold bearing ore mined</t>
  </si>
  <si>
    <t>Gold bearing ore processed</t>
  </si>
  <si>
    <t>grade (g/t)</t>
  </si>
  <si>
    <t>g/t</t>
  </si>
  <si>
    <t>koz</t>
  </si>
  <si>
    <t>Gold in concentrate</t>
  </si>
  <si>
    <t>Gold bar produced (toll processed)</t>
  </si>
  <si>
    <t>Silver bearing ore mined</t>
  </si>
  <si>
    <t>Silver bearing ore processed</t>
  </si>
  <si>
    <t>Silver in ore processed</t>
  </si>
  <si>
    <t>Silver in concentrate</t>
  </si>
  <si>
    <t>Silver bar produced (toll processed)</t>
  </si>
  <si>
    <r>
      <t>Copper production</t>
    </r>
    <r>
      <rPr>
        <b/>
        <vertAlign val="superscript"/>
        <sz val="8.5"/>
        <color rgb="FF000000"/>
        <rFont val="Arial"/>
        <family val="2"/>
      </rPr>
      <t>1</t>
    </r>
  </si>
  <si>
    <r>
      <t>Gold production</t>
    </r>
    <r>
      <rPr>
        <b/>
        <vertAlign val="superscript"/>
        <sz val="8.5"/>
        <color theme="1"/>
        <rFont val="Arial"/>
        <family val="2"/>
      </rPr>
      <t>1</t>
    </r>
  </si>
  <si>
    <r>
      <t>Silver production</t>
    </r>
    <r>
      <rPr>
        <b/>
        <vertAlign val="superscript"/>
        <sz val="8.5"/>
        <color theme="1"/>
        <rFont val="Arial"/>
        <family val="2"/>
      </rPr>
      <t>1</t>
    </r>
  </si>
  <si>
    <t>Cash flow from operations before interest and income taxes</t>
  </si>
  <si>
    <t>Proceeds from disposal of property, plant and equipment and mining assets</t>
  </si>
  <si>
    <t>Movement in short-term bank deposits</t>
  </si>
  <si>
    <t>Net increase/(decrease) in cash and cash equivalents</t>
  </si>
  <si>
    <t>Net other operating income</t>
  </si>
  <si>
    <t>Impairment losses</t>
  </si>
  <si>
    <t>Non-controlling interest</t>
  </si>
  <si>
    <t>Profit/(loss) for the year from continuing operations</t>
  </si>
  <si>
    <t>Loss for the year from discontinued operations</t>
  </si>
  <si>
    <t>Equity holders of the Company</t>
  </si>
  <si>
    <t>Earnings per share attributable to equity holders of the Company</t>
  </si>
  <si>
    <r>
      <t xml:space="preserve">Silver bar </t>
    </r>
    <r>
      <rPr>
        <sz val="8.5"/>
        <rFont val="Arial"/>
        <family val="2"/>
      </rPr>
      <t>(koz)</t>
    </r>
  </si>
  <si>
    <t>Gold bar (koz)</t>
  </si>
  <si>
    <t>kt (unless otherwise stated)</t>
  </si>
  <si>
    <r>
      <t xml:space="preserve">1 </t>
    </r>
    <r>
      <rPr>
        <sz val="7.5"/>
        <color indexed="8"/>
        <rFont val="Arial"/>
        <family val="2"/>
      </rPr>
      <t>Includes revenues and sales volumes following the achievement of commercial production.</t>
    </r>
  </si>
  <si>
    <t xml:space="preserve">Profit/(loss) for the year </t>
  </si>
  <si>
    <t>Other comprehensive income/(expense) for the year after tax:</t>
  </si>
  <si>
    <t>Items that may be reclassified subsequently to the income statement:</t>
  </si>
  <si>
    <t>Exchange differences on retranslation of foreign operations</t>
  </si>
  <si>
    <t>Other comprehensive income/(expense) for the year</t>
  </si>
  <si>
    <t>Total comprehensive income/(expense) for the year</t>
  </si>
  <si>
    <t>Items that will never be reclassified subsequently to the income statement:</t>
  </si>
  <si>
    <t>Recycling of capital reserves and non-controlling interests on disposal of subsidiaries</t>
  </si>
  <si>
    <t>Recycling of exchange differences on disposal of joint venture</t>
  </si>
  <si>
    <t>Discontinuing operations</t>
  </si>
  <si>
    <t>Change in work in progress and finished goods</t>
  </si>
  <si>
    <t>Transportation</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</si>
  <si>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</si>
  <si>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</si>
  <si>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</si>
  <si>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</si>
  <si>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t>* Employees from continuing operations of East Region, Bozymchak and Mining Projects as reported in 2014 AR.</t>
  </si>
  <si>
    <t>Number of shares in issue - OS of 20 pence each</t>
  </si>
  <si>
    <t>No dividend recorded in respect of  the year ended 2014</t>
  </si>
  <si>
    <t>Net cash flows from/(used in) investing activities</t>
  </si>
  <si>
    <t>Net cash flow (used in)/from operating activities</t>
  </si>
  <si>
    <t>Disposal of subsidiaries, net of cash disposed</t>
  </si>
  <si>
    <t>Consolidated statement of total comprehensive income</t>
  </si>
  <si>
    <t>Summary of significant sales figures</t>
  </si>
  <si>
    <t>Group cash cost</t>
  </si>
  <si>
    <r>
      <t>Net cash cost of copper after by-product credits excluding purchased concentrate (USc/lb)</t>
    </r>
    <r>
      <rPr>
        <vertAlign val="superscript"/>
        <sz val="8.5"/>
        <rFont val="Arial"/>
        <family val="2"/>
      </rPr>
      <t>1,2</t>
    </r>
  </si>
  <si>
    <t>Gold in ore processed</t>
  </si>
  <si>
    <t>(g/t)</t>
  </si>
  <si>
    <r>
      <t>1</t>
    </r>
    <r>
      <rPr>
        <sz val="8.5"/>
        <color theme="1"/>
        <rFont val="Arial"/>
        <family val="2"/>
      </rPr>
      <t xml:space="preserve"> Payable metal in concentrate and copper cathode from Aktogay oxide ore.</t>
    </r>
  </si>
  <si>
    <t xml:space="preserve"> ($ million)</t>
  </si>
  <si>
    <t>Copper mining &amp; processing</t>
  </si>
  <si>
    <t>Copper production</t>
  </si>
  <si>
    <t>Zinc</t>
  </si>
  <si>
    <t>Gold</t>
  </si>
  <si>
    <t>Silver</t>
  </si>
  <si>
    <t>From 2017, the Group is reporting 'copper production',  calculated as payable metal in concentrate produced and the copper cathode from Aktogay oxide ore. 'Gold production' and 'silver production' have also been introduced in 2017 and are calculated as the payable metal in concentrate produced. Comparative figures have been presented on the same basis.</t>
  </si>
  <si>
    <t xml:space="preserve">Group production summary </t>
  </si>
  <si>
    <t>Note: unless otherwise stated all data is from the KAZ Minerals Annual reports</t>
  </si>
  <si>
    <r>
      <rPr>
        <vertAlign val="superscript"/>
        <sz val="8.5"/>
        <rFont val="Arial"/>
        <family val="2"/>
      </rPr>
      <t>1</t>
    </r>
    <r>
      <rPr>
        <sz val="8.5"/>
        <rFont val="Arial"/>
        <family val="2"/>
      </rPr>
      <t xml:space="preserve"> Payable metal in concentrate. </t>
    </r>
  </si>
  <si>
    <r>
      <rPr>
        <vertAlign val="superscript"/>
        <sz val="8.5"/>
        <color theme="1"/>
        <rFont val="Arial"/>
        <family val="2"/>
      </rPr>
      <t xml:space="preserve">1 </t>
    </r>
    <r>
      <rPr>
        <sz val="8.5"/>
        <color theme="1"/>
        <rFont val="Arial"/>
        <family val="2"/>
      </rPr>
      <t>Payable metal in concentrate.</t>
    </r>
  </si>
  <si>
    <t>6m</t>
  </si>
  <si>
    <t xml:space="preserve"> - </t>
  </si>
  <si>
    <r>
      <t>Aktogay (sulphide)</t>
    </r>
    <r>
      <rPr>
        <vertAlign val="superscript"/>
        <sz val="8.5"/>
        <color theme="1"/>
        <rFont val="Arial"/>
        <family val="2"/>
      </rPr>
      <t>2</t>
    </r>
  </si>
  <si>
    <r>
      <rPr>
        <vertAlign val="superscript"/>
        <sz val="8.5"/>
        <rFont val="Arial"/>
        <family val="2"/>
      </rPr>
      <t>2</t>
    </r>
    <r>
      <rPr>
        <sz val="8.5"/>
        <rFont val="Arial"/>
        <family val="2"/>
      </rPr>
      <t xml:space="preserve"> Minimal volume recovered from Aktogay material.</t>
    </r>
  </si>
  <si>
    <t>9m</t>
  </si>
  <si>
    <t xml:space="preserve"> -</t>
  </si>
  <si>
    <t>Opening balance</t>
  </si>
  <si>
    <t>Repayments</t>
  </si>
  <si>
    <t>Drawdowns</t>
  </si>
  <si>
    <t>Interest rate LIBOR + margin 3.0% to 4.5%</t>
  </si>
  <si>
    <t>CDB Bozshakol / Bozymchak</t>
  </si>
  <si>
    <t>Closing balance</t>
  </si>
  <si>
    <t>Interest rate LIBOR +4.5%</t>
  </si>
  <si>
    <t>CDB Aktogay</t>
  </si>
  <si>
    <t xml:space="preserve">   CDB - Aktogay (USD)</t>
  </si>
  <si>
    <t>Interest rate LIBOR +4.2%</t>
  </si>
  <si>
    <t xml:space="preserve">   CDB - Aktogay (RMB)</t>
  </si>
  <si>
    <t>FX (gain)/loss</t>
  </si>
  <si>
    <t>Interest rate PBOC 5 year</t>
  </si>
  <si>
    <t>Total:</t>
  </si>
  <si>
    <t>Principal Repayments</t>
  </si>
  <si>
    <t>Available Facilities</t>
  </si>
  <si>
    <t>2017</t>
  </si>
  <si>
    <t>Energy and utilities</t>
  </si>
  <si>
    <t>East Region and Bozymchak</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</si>
  <si>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</si>
  <si>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</si>
  <si>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</si>
  <si>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</si>
  <si>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t>No dividend recorded in respect of the year ended 2016</t>
  </si>
  <si>
    <t>Year ended 31 December 2017</t>
  </si>
  <si>
    <t>No dividend recorded in respect of the year ended 2017</t>
  </si>
  <si>
    <t>Provisions for closure and site restoration</t>
  </si>
  <si>
    <t>Year ended 31 Dec 2017</t>
  </si>
  <si>
    <r>
      <rPr>
        <vertAlign val="superscript"/>
        <sz val="7.5"/>
        <rFont val="Arial"/>
        <family val="2"/>
      </rPr>
      <t xml:space="preserve">1 </t>
    </r>
    <r>
      <rPr>
        <sz val="7.5"/>
        <rFont val="Arial"/>
        <family val="2"/>
      </rPr>
      <t>2015 includes East Region and Bozymchak only. 2014 includes East Region only.</t>
    </r>
  </si>
  <si>
    <t>Corporate Services</t>
  </si>
  <si>
    <r>
      <t xml:space="preserve">1 </t>
    </r>
    <r>
      <rPr>
        <sz val="7.5"/>
        <color indexed="8"/>
        <rFont val="Arial"/>
        <family val="2"/>
      </rPr>
      <t>Based on revenues and volumes sold excluding pre-commercial production at Bozshakol clay and Aktogay sulphide in 2017, Bozshakol sulphide and Aktogay oxide in 2016 and Bozymchak in 2015.</t>
    </r>
  </si>
  <si>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</si>
  <si>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</si>
  <si>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t>For the year ended 31 December 2014, the consolidated statement of cash flows includes cash flows from both continuing and discontinued operations. There were no discontinued operations in the following years.</t>
  </si>
  <si>
    <t>n/a</t>
  </si>
  <si>
    <t>2018</t>
  </si>
  <si>
    <t>Year ended 31 December 2018</t>
  </si>
  <si>
    <t>Interim dividend in respect of year ended 31 December 2018</t>
  </si>
  <si>
    <t>Final dividend in respect of year ended 31 December 2018</t>
  </si>
  <si>
    <t xml:space="preserve">Current investments </t>
  </si>
  <si>
    <t>Year ended 31 Dec 2018</t>
  </si>
  <si>
    <t>Advance consideration for investment in Koksay</t>
  </si>
  <si>
    <t>Dividends paid by the Company</t>
  </si>
  <si>
    <t>Profit/(loss) before tax</t>
  </si>
  <si>
    <r>
      <t>Gold in concentrate</t>
    </r>
    <r>
      <rPr>
        <vertAlign val="superscript"/>
        <sz val="8.5"/>
        <color indexed="8"/>
        <rFont val="Arial"/>
        <family val="2"/>
      </rPr>
      <t>2</t>
    </r>
    <r>
      <rPr>
        <sz val="8.5"/>
        <color indexed="8"/>
        <rFont val="Arial"/>
        <family val="2"/>
        <charset val="204"/>
      </rPr>
      <t xml:space="preserve"> (koz)</t>
    </r>
  </si>
  <si>
    <r>
      <t>Silver in concentrate</t>
    </r>
    <r>
      <rPr>
        <vertAlign val="superscript"/>
        <sz val="8.5"/>
        <color indexed="8"/>
        <rFont val="Arial"/>
        <family val="2"/>
      </rPr>
      <t>2</t>
    </r>
    <r>
      <rPr>
        <sz val="8.5"/>
        <color indexed="8"/>
        <rFont val="Arial"/>
        <family val="2"/>
        <charset val="204"/>
      </rPr>
      <t xml:space="preserve"> (koz)</t>
    </r>
  </si>
  <si>
    <t>Gross EBITDA</t>
  </si>
  <si>
    <t>Total comprehensive income/(expense) attributable to equity holders of the Company:</t>
  </si>
  <si>
    <t>Gold price ($/oz)</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</si>
  <si>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included in their own separate segments and the 2015 comparative data restated accordingly.</t>
    </r>
  </si>
  <si>
    <t>Forex rates (average for the year vs USD)</t>
  </si>
  <si>
    <t xml:space="preserve">- </t>
  </si>
  <si>
    <t xml:space="preserve">          - </t>
  </si>
  <si>
    <t xml:space="preserve">      - </t>
  </si>
  <si>
    <t>DBK - Aktogay I</t>
  </si>
  <si>
    <t>Interest rate LIBOR +3.9%</t>
  </si>
  <si>
    <t>Illustrative debt repayment profile, assuming all available facilities fully drawn in 2020</t>
  </si>
  <si>
    <t>2020</t>
  </si>
  <si>
    <r>
      <t>PXF</t>
    </r>
    <r>
      <rPr>
        <b/>
        <vertAlign val="superscript"/>
        <sz val="8.5"/>
        <color rgb="FF0000FF"/>
        <rFont val="Arial"/>
        <family val="2"/>
      </rPr>
      <t>1,2</t>
    </r>
  </si>
  <si>
    <r>
      <t>CAT</t>
    </r>
    <r>
      <rPr>
        <b/>
        <vertAlign val="superscript"/>
        <sz val="8.5"/>
        <color rgb="FF0000FF"/>
        <rFont val="Arial"/>
        <family val="2"/>
      </rPr>
      <t>4</t>
    </r>
  </si>
  <si>
    <t>Notes:</t>
  </si>
  <si>
    <t>2. Balloon repayment of $333 million in 2024 may be extended and repaid over 2025-26, if Extension Options are exercised, subject to agreement of lenders.</t>
  </si>
  <si>
    <t>3. The margin is variable during the life of the facility ranging between 2.25% and 3.50% above US dollar LIBOR.</t>
  </si>
  <si>
    <t>4. Assumes CAT facility is fully drawn, for illustrative purposes only. Actual loan balance may vary.</t>
  </si>
  <si>
    <t>5. Assumes DBK Aktogay II facility is fully drawn, for illustrative purposes only. Actual loan balance may vary.</t>
  </si>
  <si>
    <r>
      <t>Interest rate set initially at LIBOR + 2.50%, variable range 2.25% to 3.50%</t>
    </r>
    <r>
      <rPr>
        <vertAlign val="superscript"/>
        <sz val="8.5"/>
        <rFont val="Arial"/>
        <family val="2"/>
      </rPr>
      <t>3</t>
    </r>
  </si>
  <si>
    <r>
      <t>DBK - Aktogay II</t>
    </r>
    <r>
      <rPr>
        <b/>
        <vertAlign val="superscript"/>
        <sz val="8.5"/>
        <color rgb="FF0000FF"/>
        <rFont val="Arial"/>
        <family val="2"/>
      </rPr>
      <t>5</t>
    </r>
  </si>
  <si>
    <t>Illustrative debt repayment profile (2020-2029)</t>
  </si>
  <si>
    <t>Molybdenum in concentrate</t>
  </si>
  <si>
    <t xml:space="preserve">Aktogay </t>
  </si>
  <si>
    <t>t</t>
  </si>
  <si>
    <t>Consolidated Statement of total comprehensive income (2014-19)</t>
  </si>
  <si>
    <t>Sales (2014-19)</t>
  </si>
  <si>
    <t>Production (2014-19)</t>
  </si>
  <si>
    <t>Copper Sales (2014-19)</t>
  </si>
  <si>
    <t>Net cash cost of Copper after by-products credits (2014-19)</t>
  </si>
  <si>
    <t>Copper average realised price (2014-19)</t>
  </si>
  <si>
    <t>Zinc in concentrate average realised price (2014-19)</t>
  </si>
  <si>
    <t>Silver average realised price (2014-19)</t>
  </si>
  <si>
    <t>Gold average realised price (2014-19)</t>
  </si>
  <si>
    <t>Group Cost of Sales analysis (2014-19)</t>
  </si>
  <si>
    <t>Group Admin expenses analysis (2014-19)</t>
  </si>
  <si>
    <t>Employees costs total (2014-19)</t>
  </si>
  <si>
    <t>Headcount analysis (2014-19)</t>
  </si>
  <si>
    <t>Group EBITDA excluding special items (2014-19)</t>
  </si>
  <si>
    <t>Shares info: number, weighted average (2014-19)</t>
  </si>
  <si>
    <t>Dividends payments (2014-19)</t>
  </si>
  <si>
    <t>Consolidated balance sheet (2014-19)</t>
  </si>
  <si>
    <t>Borrowings (2014-19)</t>
  </si>
  <si>
    <t>Consolidated cash flow statement (2014-19)</t>
  </si>
  <si>
    <t>2019</t>
  </si>
  <si>
    <t>Net foreign exchange (loss)/gain</t>
  </si>
  <si>
    <t>Ordinary EPS - basic</t>
  </si>
  <si>
    <t>Ordinary EPS - diluted</t>
  </si>
  <si>
    <t>From continuing operations (basic and diluted)</t>
  </si>
  <si>
    <t>From discontinued operations (basic and diluted)</t>
  </si>
  <si>
    <t>EPS based on Underlying Profit/(loss) - basic</t>
  </si>
  <si>
    <t>EPS based on Underlying Profit/(loss) - diluted</t>
  </si>
  <si>
    <t>Mining Projects</t>
  </si>
  <si>
    <t>Potential dilutive ordinary shares, weighted for the period outstanding</t>
  </si>
  <si>
    <t>Recommended by the Directors on 19 February 2020 (not recognised as liability at 31 December 2019)</t>
  </si>
  <si>
    <t>Final dividend in respect of year ended 31 December 2019</t>
  </si>
  <si>
    <t>Year ended 31 December 2019</t>
  </si>
  <si>
    <t>Interim dividend in respect of year ended 31 December 2019</t>
  </si>
  <si>
    <t>The interim and final dividend in respect of the year ended 31 December 2019 was paid to shareholders on the register which included the new shares issued in January 2019 as part settlement of the acquisition of the Baimskaya copper project.</t>
  </si>
  <si>
    <t>Year ended 31 Dec 2019</t>
  </si>
  <si>
    <t>DBK - Aktogay facility</t>
  </si>
  <si>
    <t>CAT facility</t>
  </si>
  <si>
    <t>US$ LIBOR + 3.9%</t>
  </si>
  <si>
    <t>1. New $1,000 million PXF facility is expected to be fully drawn in the first quarter of 2020.</t>
  </si>
  <si>
    <t>1. Advance consideration for investment in Koksay reclassified from investing activities.</t>
  </si>
  <si>
    <t>Acquisition of Baimskaya copper project, net of cash acquired</t>
  </si>
  <si>
    <t>Net redemption of/(additions to) to current investments</t>
  </si>
  <si>
    <t>Other financing activities</t>
  </si>
  <si>
    <t>Russian rouble</t>
  </si>
  <si>
    <t>EPS for (2014-19)</t>
  </si>
  <si>
    <t>Actuarial losses on employee benefit, net of tax</t>
  </si>
  <si>
    <t>Sales</t>
  </si>
  <si>
    <r>
      <t>2015</t>
    </r>
    <r>
      <rPr>
        <b/>
        <sz val="8.5"/>
        <rFont val="Calibri"/>
        <family val="2"/>
      </rPr>
      <t>¹</t>
    </r>
  </si>
  <si>
    <r>
      <t>2016</t>
    </r>
    <r>
      <rPr>
        <b/>
        <sz val="8.5"/>
        <rFont val="Calibri"/>
        <family val="2"/>
      </rPr>
      <t>¹</t>
    </r>
  </si>
  <si>
    <r>
      <t>2017</t>
    </r>
    <r>
      <rPr>
        <b/>
        <sz val="8.5"/>
        <rFont val="Calibri"/>
        <family val="2"/>
      </rPr>
      <t>¹</t>
    </r>
  </si>
  <si>
    <r>
      <t>2</t>
    </r>
    <r>
      <rPr>
        <sz val="7.5"/>
        <color indexed="8"/>
        <rFont val="Arial"/>
        <family val="2"/>
      </rPr>
      <t xml:space="preserve"> Payable metal in concentrate.</t>
    </r>
  </si>
  <si>
    <t>Average realised price ($/tonne)</t>
  </si>
  <si>
    <r>
      <t xml:space="preserve">2 </t>
    </r>
    <r>
      <rPr>
        <sz val="7.5"/>
        <color rgb="FF000000"/>
        <rFont val="Arial"/>
        <family val="2"/>
      </rPr>
      <t>After</t>
    </r>
    <r>
      <rPr>
        <sz val="7.5"/>
        <color indexed="8"/>
        <rFont val="Arial"/>
        <family val="2"/>
      </rPr>
      <t xml:space="preserve"> the deduction of processing charges. </t>
    </r>
  </si>
  <si>
    <r>
      <rPr>
        <vertAlign val="superscript"/>
        <sz val="7.5"/>
        <rFont val="Arial"/>
        <family val="2"/>
      </rPr>
      <t>2</t>
    </r>
    <r>
      <rPr>
        <sz val="7.5"/>
        <rFont val="Arial"/>
        <family val="2"/>
      </rPr>
      <t xml:space="preserve"> Cash operating costs, plus TC/RC on concentrate sales, less by-product revenues, divided by copper sales volume. The full year cash operating costs for 2014 include East Region costs only on an allocated basis prior to the Restructuring of the business. The second half of 2014 net cash cost of 107 USc/lb is considered more representative of the performance of the East Region as a stand-alone business.</t>
    </r>
  </si>
  <si>
    <t>Legal and professional fees</t>
  </si>
  <si>
    <t>Income taxes prepaid</t>
  </si>
  <si>
    <t>DBK- Aktogay facility</t>
  </si>
  <si>
    <t>DBK- Aktogay expansion facility</t>
  </si>
  <si>
    <t>Raw materials</t>
  </si>
  <si>
    <t>Weighted average number of OS of 20 pence each for EPS calculation – basic</t>
  </si>
  <si>
    <t xml:space="preserve">Weighted average number of OS of 20 pence each for EPS calculation – diluted </t>
  </si>
  <si>
    <t>Attributable to equity holders of the Company</t>
  </si>
  <si>
    <t>Other investing activities</t>
  </si>
  <si>
    <r>
      <t>480,723,977</t>
    </r>
    <r>
      <rPr>
        <sz val="8.5"/>
        <rFont val="Calibri"/>
        <family val="2"/>
      </rPr>
      <t>¹</t>
    </r>
  </si>
  <si>
    <r>
      <t>Pre-commercial production EBITDA capitalised to property, plant and equipment</t>
    </r>
    <r>
      <rPr>
        <vertAlign val="superscript"/>
        <sz val="8.5"/>
        <rFont val="Arial"/>
        <family val="2"/>
      </rPr>
      <t>1,2</t>
    </r>
  </si>
  <si>
    <r>
      <t>Group EBITDA</t>
    </r>
    <r>
      <rPr>
        <vertAlign val="superscript"/>
        <sz val="8.5"/>
        <rFont val="Arial"/>
        <family val="2"/>
      </rPr>
      <t>1,2</t>
    </r>
  </si>
  <si>
    <r>
      <t xml:space="preserve"> EBITDA</t>
    </r>
    <r>
      <rPr>
        <vertAlign val="superscript"/>
        <sz val="8.5"/>
        <rFont val="Arial"/>
        <family val="2"/>
      </rPr>
      <t>2</t>
    </r>
  </si>
  <si>
    <r>
      <t>Discontinued operations</t>
    </r>
    <r>
      <rPr>
        <vertAlign val="superscript"/>
        <sz val="8.5"/>
        <rFont val="Arial"/>
        <family val="2"/>
      </rPr>
      <t>3</t>
    </r>
  </si>
  <si>
    <r>
      <rPr>
        <vertAlign val="superscript"/>
        <sz val="8.5"/>
        <rFont val="Arial"/>
        <family val="2"/>
      </rPr>
      <t>1</t>
    </r>
    <r>
      <rPr>
        <sz val="8.5"/>
        <rFont val="Arial"/>
        <family val="2"/>
      </rPr>
      <t xml:space="preserve"> During pre-commercial production, revenues and operating costs are capitalised to property, plant and equipment.</t>
    </r>
  </si>
  <si>
    <r>
      <t>2</t>
    </r>
    <r>
      <rPr>
        <sz val="8.5"/>
        <rFont val="Arial"/>
        <family val="2"/>
      </rPr>
      <t xml:space="preserve"> Excluding MET, royalties and special items. The Directors believe that MET and royalties are a substitute for a tax on profits, hence its exclusion provides a more informed measure of the operational performance of the Group.  </t>
    </r>
  </si>
  <si>
    <r>
      <rPr>
        <vertAlign val="superscript"/>
        <sz val="8.5"/>
        <rFont val="Arial"/>
        <family val="2"/>
      </rPr>
      <t xml:space="preserve">3 </t>
    </r>
    <r>
      <rPr>
        <sz val="8.5"/>
        <rFont val="Arial"/>
        <family val="2"/>
      </rPr>
      <t>For the year ended 31 December 2014, discontinued operations comprised the results of the Disposal Assets for the period up to 31 October 2014, the date on which they were sold, and the gain on disposal of the Group's investment in Ekibastuz GRES-I.</t>
    </r>
  </si>
  <si>
    <r>
      <rPr>
        <vertAlign val="superscript"/>
        <sz val="7.5"/>
        <rFont val="Arial"/>
        <family val="2"/>
      </rPr>
      <t>1</t>
    </r>
    <r>
      <rPr>
        <sz val="7.5"/>
        <rFont val="Arial"/>
        <family val="2"/>
      </rPr>
      <t xml:space="preserve"> On 22 January 2019, the Company issued 22,344,944 KAZ Minerals PLC shares allotted as part of the Initial Consideration for the Baimskaya copper project. The issued share capital was fully paid. 
At 31 December 2019, the Company holds 8,287,104 (2018: 10,146,890) ordinary shares in treasury and the issued share capital of the Company which carries voting rights of one vote per share, comprised 472,436,873 (2018: 448,232,143) ordinary shares (excluding treasury shares).</t>
    </r>
  </si>
  <si>
    <t>Social security costs - employer contributions</t>
  </si>
  <si>
    <t>Russia</t>
  </si>
  <si>
    <t>The average monthly number of employees at ICG was 4,148 in 2019 (2018: 690, 2017: nil) with the Group's proportionate share included in the above table.</t>
  </si>
  <si>
    <r>
      <t>2018</t>
    </r>
    <r>
      <rPr>
        <b/>
        <sz val="8.5"/>
        <rFont val="Calibri"/>
        <family val="2"/>
      </rPr>
      <t>¹</t>
    </r>
  </si>
  <si>
    <t>Mt</t>
  </si>
  <si>
    <t>Proved</t>
  </si>
  <si>
    <t>Probable</t>
  </si>
  <si>
    <t>Total East Region</t>
  </si>
  <si>
    <r>
      <t>Aktogay sulphide</t>
    </r>
    <r>
      <rPr>
        <vertAlign val="superscript"/>
        <sz val="8.5"/>
        <color rgb="FF0000FF"/>
        <rFont val="Arial"/>
        <family val="2"/>
      </rPr>
      <t>2</t>
    </r>
  </si>
  <si>
    <r>
      <t>Bozshakol sulphide</t>
    </r>
    <r>
      <rPr>
        <vertAlign val="superscript"/>
        <sz val="8.5"/>
        <color rgb="FF0000FF"/>
        <rFont val="Arial"/>
        <family val="2"/>
      </rPr>
      <t>2</t>
    </r>
  </si>
  <si>
    <r>
      <t>Bozshakol clay</t>
    </r>
    <r>
      <rPr>
        <vertAlign val="superscript"/>
        <sz val="8.5"/>
        <color rgb="FF0000FF"/>
        <rFont val="Arial"/>
        <family val="2"/>
      </rPr>
      <t>2</t>
    </r>
  </si>
  <si>
    <t>Total KAZ Minerals</t>
  </si>
  <si>
    <r>
      <rPr>
        <vertAlign val="superscript"/>
        <sz val="8.5"/>
        <rFont val="Arial"/>
        <family val="2"/>
      </rPr>
      <t>1</t>
    </r>
    <r>
      <rPr>
        <sz val="8.5"/>
        <rFont val="Arial"/>
        <family val="2"/>
      </rPr>
      <t xml:space="preserve"> Includes allowance for ore loss and dilution. Reserves = Resources – ore loss + dilution. </t>
    </r>
  </si>
  <si>
    <r>
      <rPr>
        <vertAlign val="superscript"/>
        <sz val="8.5"/>
        <rFont val="Arial"/>
        <family val="2"/>
      </rPr>
      <t>2</t>
    </r>
    <r>
      <rPr>
        <sz val="8.5"/>
        <rFont val="Arial"/>
        <family val="2"/>
      </rPr>
      <t xml:space="preserve"> Proved Reserves include stockpiled material. </t>
    </r>
  </si>
  <si>
    <r>
      <rPr>
        <vertAlign val="superscript"/>
        <sz val="8.5"/>
        <rFont val="Arial"/>
        <family val="2"/>
      </rPr>
      <t>3</t>
    </r>
    <r>
      <rPr>
        <sz val="8.5"/>
        <rFont val="Arial"/>
        <family val="2"/>
      </rPr>
      <t xml:space="preserve"> East Region zinc, lead, gold and silver grades shown in the Proved Reserve are estimated only to the Probable Reserve confidence level. </t>
    </r>
  </si>
  <si>
    <t>Measured</t>
  </si>
  <si>
    <t>Indicated</t>
  </si>
  <si>
    <t>Inferred</t>
  </si>
  <si>
    <r>
      <t>Reserves</t>
    </r>
    <r>
      <rPr>
        <b/>
        <vertAlign val="superscript"/>
        <sz val="8.5"/>
        <color rgb="FF000000"/>
        <rFont val="Arial"/>
        <family val="2"/>
      </rPr>
      <t>1</t>
    </r>
  </si>
  <si>
    <r>
      <t>Total Aktogay</t>
    </r>
    <r>
      <rPr>
        <b/>
        <vertAlign val="superscript"/>
        <sz val="8.5"/>
        <color rgb="FF0000FF"/>
        <rFont val="Arial"/>
        <family val="2"/>
      </rPr>
      <t>2</t>
    </r>
  </si>
  <si>
    <r>
      <t>Total Bozshakol</t>
    </r>
    <r>
      <rPr>
        <b/>
        <vertAlign val="superscript"/>
        <sz val="8.5"/>
        <color rgb="FF0000FF"/>
        <rFont val="Arial"/>
        <family val="2"/>
      </rPr>
      <t>2</t>
    </r>
  </si>
  <si>
    <r>
      <t>Artemyevsky</t>
    </r>
    <r>
      <rPr>
        <vertAlign val="superscript"/>
        <sz val="8.5"/>
        <color rgb="FF0000FF"/>
        <rFont val="Arial"/>
        <family val="2"/>
      </rPr>
      <t>3</t>
    </r>
  </si>
  <si>
    <r>
      <t>Irtyshky</t>
    </r>
    <r>
      <rPr>
        <vertAlign val="superscript"/>
        <sz val="8.5"/>
        <color rgb="FF0000FF"/>
        <rFont val="Arial"/>
        <family val="2"/>
      </rPr>
      <t>3</t>
    </r>
  </si>
  <si>
    <r>
      <t>Orlovsky</t>
    </r>
    <r>
      <rPr>
        <vertAlign val="superscript"/>
        <sz val="8.5"/>
        <color rgb="FF0000FF"/>
        <rFont val="Arial"/>
        <family val="2"/>
      </rPr>
      <t>3</t>
    </r>
  </si>
  <si>
    <r>
      <t>Koksay</t>
    </r>
    <r>
      <rPr>
        <vertAlign val="superscript"/>
        <sz val="8.5"/>
        <color rgb="FF0000FF"/>
        <rFont val="Arial"/>
        <family val="2"/>
      </rPr>
      <t>4</t>
    </r>
  </si>
  <si>
    <r>
      <t>Peschanka</t>
    </r>
    <r>
      <rPr>
        <vertAlign val="superscript"/>
        <sz val="8.5"/>
        <color rgb="FF0000FF"/>
        <rFont val="Arial"/>
        <family val="2"/>
      </rPr>
      <t>5</t>
    </r>
    <r>
      <rPr>
        <sz val="8.5"/>
        <color rgb="FF0000FF"/>
        <rFont val="Arial"/>
        <family val="2"/>
      </rPr>
      <t xml:space="preserve"> (Baimskaya)</t>
    </r>
  </si>
  <si>
    <r>
      <rPr>
        <vertAlign val="superscript"/>
        <sz val="8.5"/>
        <color rgb="FF000000"/>
        <rFont val="Arial"/>
        <family val="2"/>
      </rPr>
      <t>1</t>
    </r>
    <r>
      <rPr>
        <sz val="8.5"/>
        <color rgb="FF000000"/>
        <rFont val="Arial"/>
        <family val="2"/>
      </rPr>
      <t xml:space="preserve"> Resources include undiscounted Reserves. No ore loss or dilution has been included. </t>
    </r>
  </si>
  <si>
    <r>
      <rPr>
        <vertAlign val="superscript"/>
        <sz val="8.5"/>
        <color rgb="FF000000"/>
        <rFont val="Arial"/>
        <family val="2"/>
      </rPr>
      <t>2</t>
    </r>
    <r>
      <rPr>
        <sz val="8.5"/>
        <color rgb="FF000000"/>
        <rFont val="Arial"/>
        <family val="2"/>
      </rPr>
      <t xml:space="preserve"> Measured Resources include stockpiled material. </t>
    </r>
  </si>
  <si>
    <r>
      <rPr>
        <vertAlign val="superscript"/>
        <sz val="8.5"/>
        <color rgb="FF000000"/>
        <rFont val="Arial"/>
        <family val="2"/>
      </rPr>
      <t>3</t>
    </r>
    <r>
      <rPr>
        <sz val="8.5"/>
        <color rgb="FF000000"/>
        <rFont val="Arial"/>
        <family val="2"/>
      </rPr>
      <t xml:space="preserve"> East Region zinc, lead, gold and silver grades shown in Measured Resources are estimated only to Indicated Resource confidence level. </t>
    </r>
  </si>
  <si>
    <r>
      <rPr>
        <vertAlign val="superscript"/>
        <sz val="8.5"/>
        <color rgb="FF000000"/>
        <rFont val="Arial"/>
        <family val="2"/>
      </rPr>
      <t>4</t>
    </r>
    <r>
      <rPr>
        <sz val="8.5"/>
        <color rgb="FF000000"/>
        <rFont val="Arial"/>
        <family val="2"/>
      </rPr>
      <t xml:space="preserve"> Koksay gold mineralisation is concentrated within a portion of the deposit where the Measured and Indicated Resource containing gold is 249.5 Mt at a grade of 0.07 g/t. </t>
    </r>
  </si>
  <si>
    <r>
      <rPr>
        <vertAlign val="superscript"/>
        <sz val="8.5"/>
        <color rgb="FF000000"/>
        <rFont val="Arial"/>
        <family val="2"/>
      </rPr>
      <t>5</t>
    </r>
    <r>
      <rPr>
        <sz val="8.5"/>
        <color rgb="FF000000"/>
        <rFont val="Arial"/>
        <family val="2"/>
      </rPr>
      <t xml:space="preserve"> The acquisition of the Baimskaya copper project was completed in January 2019. The Mineral Resource Estimate for the Peschanka deposit in the Baimskaya licence area was prepared by AMC Consultants Pty Ltd with an effective date of 30 June 2016 and based on copper equivalent cut-off grades of 0.2% for Measured and Indicated Resources and 0.3% for Inferred Resources. </t>
    </r>
  </si>
  <si>
    <t>Mineral Reserves and Resources</t>
  </si>
  <si>
    <t>Summary of Mineral Reserves as at 31 December 2019</t>
  </si>
  <si>
    <t>Summary of Mineral Resources as at 31 December 2019</t>
  </si>
  <si>
    <r>
      <t>Resources</t>
    </r>
    <r>
      <rPr>
        <b/>
        <vertAlign val="superscript"/>
        <sz val="8.5"/>
        <color rgb="FF000000"/>
        <rFont val="Arial"/>
        <family val="2"/>
      </rPr>
      <t>1</t>
    </r>
  </si>
  <si>
    <t>Reserves and Resources (as at 31 December 2019)</t>
  </si>
  <si>
    <t>Copper</t>
  </si>
  <si>
    <t>Moz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</si>
</sst>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7" formatCode="&quot;$&quot;#,##0.00_);\(&quot;$&quot;#,##0.00\)"/>
    <numFmt numFmtId="41" formatCode="_(* #,##0_);_(* \(#,##0\);_(* &quot;-&quot;_);_(@_)"/>
    <numFmt numFmtId="43" formatCode="_(* #,##0.00_);_(* \(#,##0.00\);_(* &quot;-&quot;??_);_(@_)"/>
    <numFmt numFmtId="164" formatCode="_-* #,##0.00_-;\-* #,##0.00_-;_-* &quot;-&quot;??_-;_-@_-"/>
    <numFmt numFmtId="165" formatCode="_(* #,##0.0_);_(* \(#,##0.0\);_(* &quot;–&quot;_);_(@_)"/>
    <numFmt numFmtId="166" formatCode="0.0"/>
    <numFmt numFmtId="167" formatCode="#,##0.0"/>
    <numFmt numFmtId="168" formatCode="_(* #,##0_);_(* \(#,##0\);_(* &quot;-&quot;??_);_(@_)"/>
    <numFmt numFmtId="169" formatCode="_-* #,##0_-;\-* #,##0_-;_-* &quot;-&quot;??_-;_-@_-"/>
    <numFmt numFmtId="170" formatCode="_(* #,##0_);_(* \(#,##0\);_(* &quot;–&quot;_);_(@_)"/>
    <numFmt numFmtId="171" formatCode="[$$-409]#,##0.00"/>
    <numFmt numFmtId="172" formatCode="0.0000"/>
    <numFmt numFmtId="173" formatCode="_-* #,##0.0_-;\-* #,##0.0_-;_-* &quot;-&quot;_-;_-@_-"/>
    <numFmt numFmtId="174" formatCode="_-* #,##0.0_-;\-* #,##0.0_-;_-* &quot;-&quot;?_-;_-@_-"/>
    <numFmt numFmtId="175" formatCode="0.000"/>
    <numFmt numFmtId="176" formatCode="_-* #,##0.0_-;\-* #,##0.0_-;_-* &quot;-&quot;??_-;_-@_-"/>
    <numFmt numFmtId="177" formatCode="_(* #,##0.00_);_(* \(#,##0.00\);_(* &quot;-&quot;_);_(@_)"/>
    <numFmt numFmtId="178" formatCode="_(* #,##0.0_);_(* \(#,##0.0\);_(* &quot;-&quot;??_);_(@_)"/>
    <numFmt numFmtId="179" formatCode="_(* #,##0.0_);_(* \(#,##0.0\);_(* &quot;-&quot;_);_(@_)"/>
    <numFmt numFmtId="180" formatCode="_ * #,##0.00_ ;_ * \-#,##0.00_ ;_ * &quot;-&quot;??_ ;_ @_ "/>
    <numFmt numFmtId="181" formatCode="&quot; &quot;#,##0&quot; &quot;;&quot; (&quot;#,##0&quot;)&quot;;&quot; - &quot;;&quot; &quot;@&quot; &quot;"/>
    <numFmt numFmtId="182" formatCode="&quot; &quot;#,##0.0&quot; &quot;;&quot; (&quot;#,##0.0&quot;)&quot;;&quot; - &quot;;&quot; &quot;@&quot; &quot;"/>
    <numFmt numFmtId="183" formatCode="&quot; &quot;#,##0.0&quot; &quot;;&quot; (&quot;#,##0.0&quot;)&quot;;&quot; -&quot;00&quot; &quot;;&quot; &quot;@&quot; &quot;"/>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sz val="8.5"/>
      <name val="Arial"/>
      <family val="2"/>
      <charset val="204"/>
    </font>
    <font>
      <b/>
      <u/>
      <sz val="12"/>
      <color indexed="12"/>
      <name val="Arial"/>
      <family val="2"/>
    </font>
    <font>
      <b/>
      <sz val="8.5"/>
      <color indexed="8"/>
      <name val="Arial"/>
      <family val="2"/>
      <charset val="204"/>
    </font>
    <font>
      <sz val="8"/>
      <name val="Arial"/>
      <family val="2"/>
      <charset val="204"/>
    </font>
    <font>
      <sz val="8.5"/>
      <name val="Arial"/>
      <family val="2"/>
      <charset val="204"/>
    </font>
    <font>
      <b/>
      <u/>
      <sz val="12"/>
      <color indexed="12"/>
      <name val="Arial"/>
      <family val="2"/>
      <charset val="204"/>
    </font>
    <font>
      <sz val="10"/>
      <name val="Arial"/>
      <family val="2"/>
    </font>
    <font>
      <sz val="12"/>
      <name val="Arial"/>
      <family val="2"/>
    </font>
    <font>
      <b/>
      <sz val="9"/>
      <color indexed="8"/>
      <name val="Arial"/>
      <family val="2"/>
    </font>
    <font>
      <u/>
      <sz val="10"/>
      <color indexed="12"/>
      <name val="Arial"/>
      <family val="2"/>
      <charset val="204"/>
    </font>
    <font>
      <sz val="10"/>
      <color indexed="12"/>
      <name val="Arial"/>
      <family val="2"/>
      <charset val="204"/>
    </font>
    <font>
      <sz val="9"/>
      <color indexed="8"/>
      <name val="Arial"/>
      <family val="2"/>
      <charset val="204"/>
    </font>
    <font>
      <b/>
      <sz val="8.5"/>
      <color indexed="12"/>
      <name val="Arial"/>
      <family val="2"/>
    </font>
    <font>
      <sz val="9"/>
      <name val="Arial"/>
      <family val="2"/>
      <charset val="204"/>
    </font>
    <font>
      <sz val="10"/>
      <color indexed="8"/>
      <name val="Arial"/>
      <family val="2"/>
      <charset val="204"/>
    </font>
    <font>
      <b/>
      <sz val="10"/>
      <color indexed="8"/>
      <name val="Arial"/>
      <family val="2"/>
    </font>
    <font>
      <b/>
      <sz val="9"/>
      <name val="Arial"/>
      <family val="2"/>
    </font>
    <font>
      <sz val="8.5"/>
      <color indexed="12"/>
      <name val="Arial"/>
      <family val="2"/>
      <charset val="204"/>
    </font>
    <font>
      <sz val="8.5"/>
      <color indexed="8"/>
      <name val="Arial"/>
      <family val="2"/>
    </font>
    <font>
      <sz val="8.5"/>
      <name val="Arial"/>
      <family val="2"/>
    </font>
    <font>
      <vertAlign val="superscript"/>
      <sz val="8.5"/>
      <color indexed="8"/>
      <name val="Arial"/>
      <family val="2"/>
    </font>
    <font>
      <b/>
      <sz val="8.5"/>
      <name val="Arial"/>
      <family val="2"/>
    </font>
    <font>
      <b/>
      <sz val="8.5"/>
      <name val="Arial"/>
      <family val="2"/>
      <charset val="204"/>
    </font>
    <font>
      <sz val="8.5"/>
      <color indexed="10"/>
      <name val="Arial"/>
      <family val="2"/>
      <charset val="204"/>
    </font>
    <font>
      <vertAlign val="superscript"/>
      <sz val="8"/>
      <name val="Arial"/>
      <family val="2"/>
    </font>
    <font>
      <u/>
      <sz val="9"/>
      <name val="Arial"/>
      <family val="2"/>
      <charset val="204"/>
    </font>
    <font>
      <b/>
      <sz val="8.5"/>
      <color rgb="FF0000FF"/>
      <name val="Arial"/>
      <family val="2"/>
    </font>
    <font>
      <sz val="12"/>
      <color indexed="8"/>
      <name val="Arial"/>
      <family val="2"/>
      <charset val="204"/>
    </font>
    <font>
      <vertAlign val="superscript"/>
      <sz val="7.5"/>
      <color indexed="8"/>
      <name val="Arial"/>
      <family val="2"/>
    </font>
    <font>
      <sz val="7.5"/>
      <color indexed="8"/>
      <name val="Arial"/>
      <family val="2"/>
    </font>
    <font>
      <sz val="7.5"/>
      <name val="Arial"/>
      <family val="2"/>
    </font>
    <font>
      <vertAlign val="superscript"/>
      <sz val="7.5"/>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b/>
      <sz val="8.5"/>
      <color rgb="FF000000"/>
      <name val="Arial"/>
      <family val="2"/>
    </font>
    <font>
      <b/>
      <vertAlign val="superscript"/>
      <sz val="8.5"/>
      <color rgb="FF000000"/>
      <name val="Arial"/>
      <family val="2"/>
    </font>
    <font>
      <vertAlign val="superscript"/>
      <sz val="8.5"/>
      <color theme="1"/>
      <name val="Arial"/>
      <family val="2"/>
    </font>
    <font>
      <b/>
      <vertAlign val="superscript"/>
      <sz val="8.5"/>
      <color theme="1"/>
      <name val="Arial"/>
      <family val="2"/>
    </font>
    <font>
      <sz val="8.5"/>
      <color indexed="12"/>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sz val="8.5"/>
      <color rgb="FF00B050"/>
      <name val="Comic Sans MS"/>
      <family val="4"/>
    </font>
    <font>
      <i/>
      <sz val="8.5"/>
      <name val="Comic Sans MS"/>
      <family val="4"/>
    </font>
    <font>
      <sz val="8.5"/>
      <name val="Comic Sans MS"/>
      <family val="4"/>
    </font>
    <font>
      <b/>
      <sz val="8.5"/>
      <color theme="1"/>
      <name val="Comic Sans MS"/>
      <family val="4"/>
    </font>
    <font>
      <b/>
      <sz val="8.5"/>
      <color rgb="FFFF0000"/>
      <name val="Comic Sans MS"/>
      <family val="4"/>
    </font>
    <font>
      <u/>
      <sz val="10"/>
      <color rgb="FF0000FF"/>
      <name val="Arial"/>
      <family val="2"/>
      <charset val="204"/>
    </font>
    <font>
      <b/>
      <sz val="11"/>
      <color theme="1"/>
      <name val="Calibri"/>
      <family val="2"/>
      <scheme val="minor"/>
    </font>
    <font>
      <b/>
      <sz val="8.5"/>
      <color theme="1"/>
      <name val="Calibri"/>
      <family val="2"/>
      <scheme val="minor"/>
    </font>
    <font>
      <u/>
      <sz val="8.5"/>
      <name val="Arial"/>
      <family val="2"/>
    </font>
    <font>
      <sz val="8.5"/>
      <color rgb="FF0000FF"/>
      <name val="Arial"/>
      <family val="2"/>
    </font>
    <font>
      <b/>
      <sz val="10"/>
      <color theme="1"/>
      <name val="Arial"/>
      <family val="2"/>
      <charset val="204"/>
    </font>
    <font>
      <b/>
      <vertAlign val="superscript"/>
      <sz val="8.5"/>
      <color rgb="FF0000FF"/>
      <name val="Arial"/>
      <family val="2"/>
    </font>
    <font>
      <b/>
      <sz val="8.5"/>
      <name val="Calibri"/>
      <family val="2"/>
    </font>
    <font>
      <sz val="7.5"/>
      <color rgb="FF000000"/>
      <name val="Arial"/>
      <family val="2"/>
    </font>
    <font>
      <b/>
      <sz val="8.5"/>
      <color indexed="8"/>
      <name val="Arial"/>
      <family val="2"/>
    </font>
    <font>
      <b/>
      <u/>
      <sz val="8.5"/>
      <color indexed="12"/>
      <name val="Arial"/>
      <family val="2"/>
    </font>
    <font>
      <sz val="8.5"/>
      <name val="Calibri"/>
      <family val="2"/>
    </font>
    <font>
      <vertAlign val="superscript"/>
      <sz val="8.5"/>
      <color rgb="FF0000FF"/>
      <name val="Arial"/>
      <family val="2"/>
    </font>
    <font>
      <b/>
      <sz val="11"/>
      <color rgb="FF000000"/>
      <name val="Arial"/>
      <family val="2"/>
    </font>
    <font>
      <vertAlign val="superscript"/>
      <sz val="8.5"/>
      <color rgb="FF000000"/>
      <name val="Arial"/>
      <family val="2"/>
    </font>
    <font>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2F2F2"/>
      </patternFill>
    </fill>
    <fill>
      <patternFill patternType="solid">
        <fgColor theme="0"/>
        <bgColor rgb="FFFFFFFF"/>
      </patternFill>
    </fill>
  </fills>
  <borders count="21">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style="thin">
        <color indexed="12"/>
      </left>
      <right/>
      <top/>
      <bottom/>
      <diagonal/>
    </border>
    <border>
      <left style="thin">
        <color indexed="12"/>
      </left>
      <right/>
      <top/>
      <bottom style="thin">
        <color indexed="12"/>
      </bottom>
      <diagonal/>
    </border>
    <border>
      <left style="thin">
        <color indexed="12"/>
      </left>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48"/>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diagonal/>
    </border>
    <border>
      <left style="thin">
        <color rgb="FF0000FF"/>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s>
  <cellStyleXfs count="17">
    <xf numFmtId="0" fontId="0" fillId="0" borderId="0"/>
    <xf numFmtId="43" fontId="4" fillId="0" borderId="0" applyFont="0" applyFill="0" applyBorder="0" applyAlignment="0" applyProtection="0"/>
    <xf numFmtId="43" fontId="4" fillId="0" borderId="0" applyFont="0" applyFill="0" applyBorder="0" applyAlignment="0" applyProtection="0"/>
    <xf numFmtId="0" fontId="16" fillId="0" borderId="0" applyNumberFormat="0" applyFill="0" applyBorder="0" applyAlignment="0" applyProtection="0">
      <alignment vertical="top"/>
      <protection locked="0"/>
    </xf>
    <xf numFmtId="0" fontId="13" fillId="0" borderId="0"/>
    <xf numFmtId="0" fontId="3" fillId="0" borderId="0"/>
    <xf numFmtId="9" fontId="3" fillId="0" borderId="0" applyFont="0" applyFill="0" applyBorder="0" applyAlignment="0" applyProtection="0"/>
    <xf numFmtId="0" fontId="2" fillId="0" borderId="0"/>
    <xf numFmtId="164" fontId="2" fillId="0" borderId="0" applyFont="0" applyFill="0" applyBorder="0" applyAlignment="0" applyProtection="0"/>
    <xf numFmtId="0" fontId="4" fillId="0" borderId="0"/>
    <xf numFmtId="9" fontId="4" fillId="0" borderId="0" applyFont="0" applyFill="0" applyBorder="0" applyAlignment="0" applyProtection="0"/>
    <xf numFmtId="180" fontId="4"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713">
    <xf numFmtId="0" fontId="0" fillId="0" borderId="0" xfId="0"/>
    <xf numFmtId="0" fontId="0" fillId="2" borderId="0" xfId="0" applyFill="1"/>
    <xf numFmtId="0" fontId="0" fillId="2" borderId="0" xfId="0" applyFill="1" applyBorder="1"/>
    <xf numFmtId="0" fontId="17" fillId="2" borderId="0" xfId="0" applyFont="1" applyFill="1"/>
    <xf numFmtId="0" fontId="16" fillId="2" borderId="0" xfId="3" applyFill="1" applyAlignment="1" applyProtection="1"/>
    <xf numFmtId="0" fontId="16" fillId="2" borderId="0" xfId="3" applyFont="1" applyFill="1" applyAlignment="1" applyProtection="1"/>
    <xf numFmtId="0" fontId="8" fillId="2" borderId="0" xfId="0" applyFont="1" applyFill="1"/>
    <xf numFmtId="0" fontId="18" fillId="2" borderId="0" xfId="0" applyFont="1" applyFill="1" applyBorder="1" applyAlignment="1"/>
    <xf numFmtId="0" fontId="22" fillId="2" borderId="0" xfId="0" applyFont="1" applyFill="1"/>
    <xf numFmtId="0" fontId="21" fillId="2" borderId="0" xfId="3" applyFont="1" applyFill="1" applyAlignment="1" applyProtection="1">
      <alignment horizontal="right"/>
    </xf>
    <xf numFmtId="1" fontId="6" fillId="2" borderId="0" xfId="0" applyNumberFormat="1" applyFont="1" applyFill="1" applyBorder="1" applyAlignment="1"/>
    <xf numFmtId="0" fontId="6" fillId="3" borderId="0" xfId="0" applyFont="1" applyFill="1" applyBorder="1"/>
    <xf numFmtId="169" fontId="5" fillId="3" borderId="0" xfId="1" applyNumberFormat="1" applyFont="1" applyFill="1" applyBorder="1" applyAlignment="1"/>
    <xf numFmtId="0" fontId="0" fillId="3" borderId="0" xfId="0" applyFill="1"/>
    <xf numFmtId="41" fontId="7" fillId="3" borderId="0" xfId="0" applyNumberFormat="1" applyFont="1" applyFill="1" applyBorder="1" applyAlignment="1">
      <alignment horizontal="right"/>
    </xf>
    <xf numFmtId="41" fontId="6" fillId="3" borderId="0" xfId="0" applyNumberFormat="1" applyFont="1" applyFill="1" applyBorder="1" applyAlignment="1">
      <alignment horizontal="right"/>
    </xf>
    <xf numFmtId="3" fontId="7" fillId="3" borderId="3" xfId="0" applyNumberFormat="1" applyFont="1" applyFill="1" applyBorder="1"/>
    <xf numFmtId="3" fontId="19" fillId="3" borderId="3" xfId="0" applyNumberFormat="1" applyFont="1" applyFill="1" applyBorder="1"/>
    <xf numFmtId="170" fontId="19" fillId="3" borderId="3" xfId="0" applyNumberFormat="1" applyFont="1" applyFill="1" applyBorder="1" applyAlignment="1">
      <alignment horizontal="right"/>
    </xf>
    <xf numFmtId="170" fontId="0" fillId="2" borderId="0" xfId="0" applyNumberFormat="1" applyFill="1"/>
    <xf numFmtId="169" fontId="33" fillId="3" borderId="13" xfId="1" applyNumberFormat="1" applyFont="1" applyFill="1" applyBorder="1" applyAlignment="1"/>
    <xf numFmtId="41" fontId="19" fillId="3" borderId="0" xfId="0" applyNumberFormat="1" applyFont="1" applyFill="1" applyBorder="1" applyAlignment="1">
      <alignment horizontal="right"/>
    </xf>
    <xf numFmtId="3" fontId="7" fillId="3" borderId="0" xfId="0" applyNumberFormat="1" applyFont="1" applyFill="1" applyBorder="1"/>
    <xf numFmtId="170" fontId="19" fillId="3" borderId="0" xfId="0" applyNumberFormat="1" applyFont="1" applyFill="1" applyBorder="1" applyAlignment="1">
      <alignment horizontal="right"/>
    </xf>
    <xf numFmtId="0" fontId="6" fillId="3" borderId="0" xfId="0" applyFont="1" applyFill="1" applyBorder="1" applyAlignment="1"/>
    <xf numFmtId="0" fontId="7" fillId="3" borderId="0" xfId="0" applyFont="1" applyFill="1" applyBorder="1" applyAlignment="1">
      <alignment horizontal="right"/>
    </xf>
    <xf numFmtId="0" fontId="7" fillId="3" borderId="0" xfId="0" applyFont="1" applyFill="1" applyBorder="1"/>
    <xf numFmtId="0" fontId="19" fillId="3" borderId="0" xfId="0" applyFont="1" applyFill="1" applyBorder="1"/>
    <xf numFmtId="41" fontId="6" fillId="3" borderId="12" xfId="0" applyNumberFormat="1" applyFont="1" applyFill="1" applyBorder="1" applyAlignment="1">
      <alignment horizontal="right"/>
    </xf>
    <xf numFmtId="0" fontId="20" fillId="3" borderId="0" xfId="0" applyFont="1" applyFill="1"/>
    <xf numFmtId="0" fontId="19" fillId="3" borderId="0" xfId="0" applyFont="1" applyFill="1" applyBorder="1" applyAlignment="1"/>
    <xf numFmtId="1" fontId="6" fillId="3" borderId="0" xfId="0" applyNumberFormat="1" applyFont="1" applyFill="1" applyBorder="1" applyAlignment="1">
      <alignment horizontal="right"/>
    </xf>
    <xf numFmtId="1" fontId="7" fillId="3" borderId="0" xfId="0" applyNumberFormat="1" applyFont="1" applyFill="1" applyBorder="1" applyAlignment="1">
      <alignment horizontal="right"/>
    </xf>
    <xf numFmtId="169" fontId="19" fillId="3" borderId="1" xfId="1" applyNumberFormat="1" applyFont="1" applyFill="1" applyBorder="1" applyAlignment="1">
      <alignment horizontal="left"/>
    </xf>
    <xf numFmtId="3" fontId="19" fillId="3" borderId="1" xfId="1" applyNumberFormat="1" applyFont="1" applyFill="1" applyBorder="1" applyAlignment="1">
      <alignment horizontal="right"/>
    </xf>
    <xf numFmtId="0" fontId="26" fillId="3" borderId="0" xfId="0" applyFont="1" applyFill="1"/>
    <xf numFmtId="0" fontId="60" fillId="2" borderId="0" xfId="3" applyFont="1" applyFill="1" applyAlignment="1" applyProtection="1"/>
    <xf numFmtId="1" fontId="0" fillId="3" borderId="0" xfId="0" applyNumberFormat="1" applyFill="1"/>
    <xf numFmtId="0" fontId="61" fillId="3" borderId="0" xfId="0" applyFont="1" applyFill="1"/>
    <xf numFmtId="0" fontId="62" fillId="3" borderId="0" xfId="0" applyFont="1" applyFill="1"/>
    <xf numFmtId="168" fontId="26" fillId="3" borderId="0" xfId="1" applyNumberFormat="1" applyFont="1" applyFill="1"/>
    <xf numFmtId="0" fontId="64" fillId="3" borderId="0" xfId="0" applyFont="1" applyFill="1"/>
    <xf numFmtId="0" fontId="37" fillId="3" borderId="0" xfId="0" applyFont="1" applyFill="1"/>
    <xf numFmtId="0" fontId="35" fillId="3" borderId="0" xfId="0" applyFont="1" applyFill="1" applyBorder="1" applyAlignment="1"/>
    <xf numFmtId="168" fontId="26" fillId="3" borderId="0" xfId="1" applyNumberFormat="1" applyFont="1" applyFill="1" applyAlignment="1">
      <alignment horizontal="right"/>
    </xf>
    <xf numFmtId="0" fontId="0" fillId="3" borderId="0" xfId="0" quotePrefix="1" applyFill="1"/>
    <xf numFmtId="169" fontId="5" fillId="3" borderId="0" xfId="1" applyNumberFormat="1" applyFont="1" applyFill="1" applyBorder="1" applyAlignment="1">
      <alignment horizontal="right"/>
    </xf>
    <xf numFmtId="170" fontId="6" fillId="3" borderId="12" xfId="0" applyNumberFormat="1" applyFont="1" applyFill="1" applyBorder="1" applyAlignment="1">
      <alignment horizontal="right"/>
    </xf>
    <xf numFmtId="170" fontId="0" fillId="3" borderId="0" xfId="0" applyNumberFormat="1" applyFill="1"/>
    <xf numFmtId="41" fontId="6" fillId="3" borderId="0" xfId="0" applyNumberFormat="1" applyFont="1" applyFill="1" applyBorder="1" applyAlignment="1"/>
    <xf numFmtId="170" fontId="24" fillId="3" borderId="0" xfId="0" applyNumberFormat="1" applyFont="1" applyFill="1" applyBorder="1" applyAlignment="1">
      <alignment horizontal="right"/>
    </xf>
    <xf numFmtId="170" fontId="19" fillId="3" borderId="12" xfId="0" applyNumberFormat="1" applyFont="1" applyFill="1" applyBorder="1" applyAlignment="1">
      <alignment horizontal="right"/>
    </xf>
    <xf numFmtId="1" fontId="6" fillId="3" borderId="0" xfId="0" applyNumberFormat="1" applyFont="1" applyFill="1" applyBorder="1" applyAlignment="1"/>
    <xf numFmtId="1" fontId="7" fillId="3" borderId="0" xfId="0" applyNumberFormat="1" applyFont="1" applyFill="1" applyBorder="1" applyAlignment="1"/>
    <xf numFmtId="170" fontId="6" fillId="3" borderId="0" xfId="0" applyNumberFormat="1" applyFont="1" applyFill="1" applyBorder="1" applyAlignment="1">
      <alignment horizontal="right"/>
    </xf>
    <xf numFmtId="41" fontId="5" fillId="3" borderId="0" xfId="1" applyNumberFormat="1" applyFont="1" applyFill="1" applyBorder="1" applyAlignment="1"/>
    <xf numFmtId="170" fontId="5" fillId="3" borderId="12" xfId="1" applyNumberFormat="1" applyFont="1" applyFill="1" applyBorder="1" applyAlignment="1"/>
    <xf numFmtId="41" fontId="6" fillId="3" borderId="0" xfId="1" applyNumberFormat="1" applyFont="1" applyFill="1" applyBorder="1" applyAlignment="1">
      <alignment horizontal="right"/>
    </xf>
    <xf numFmtId="41" fontId="6" fillId="3" borderId="13" xfId="1" applyNumberFormat="1" applyFont="1" applyFill="1" applyBorder="1" applyAlignment="1">
      <alignment horizontal="right"/>
    </xf>
    <xf numFmtId="170" fontId="5" fillId="3" borderId="0" xfId="1" applyNumberFormat="1" applyFont="1" applyFill="1" applyBorder="1" applyAlignment="1"/>
    <xf numFmtId="41" fontId="6" fillId="3" borderId="12" xfId="1" applyNumberFormat="1" applyFont="1" applyFill="1" applyBorder="1" applyAlignment="1">
      <alignment horizontal="right"/>
    </xf>
    <xf numFmtId="0" fontId="0" fillId="3" borderId="0" xfId="0" applyFill="1" applyBorder="1"/>
    <xf numFmtId="41" fontId="6" fillId="3" borderId="14" xfId="1" applyNumberFormat="1" applyFont="1" applyFill="1" applyBorder="1" applyAlignment="1">
      <alignment horizontal="right"/>
    </xf>
    <xf numFmtId="7" fontId="25" fillId="3" borderId="0" xfId="0" applyNumberFormat="1" applyFont="1" applyFill="1" applyBorder="1" applyAlignment="1"/>
    <xf numFmtId="171" fontId="25" fillId="3" borderId="0" xfId="0" applyNumberFormat="1" applyFont="1" applyFill="1" applyBorder="1" applyAlignment="1"/>
    <xf numFmtId="0" fontId="5" fillId="3" borderId="1" xfId="0" applyFont="1" applyFill="1" applyBorder="1" applyAlignment="1"/>
    <xf numFmtId="3" fontId="6" fillId="3" borderId="0" xfId="0" applyNumberFormat="1" applyFont="1" applyFill="1" applyBorder="1" applyAlignment="1"/>
    <xf numFmtId="3" fontId="6" fillId="3" borderId="0" xfId="0" applyNumberFormat="1" applyFont="1" applyFill="1" applyBorder="1" applyAlignment="1">
      <alignment horizontal="right"/>
    </xf>
    <xf numFmtId="169" fontId="6" fillId="3" borderId="0" xfId="1" applyNumberFormat="1" applyFont="1" applyFill="1" applyBorder="1" applyAlignment="1">
      <alignment horizontal="right"/>
    </xf>
    <xf numFmtId="0" fontId="29" fillId="3" borderId="14" xfId="0" applyFont="1" applyFill="1" applyBorder="1"/>
    <xf numFmtId="0" fontId="28" fillId="3" borderId="6" xfId="0" applyFont="1" applyFill="1" applyBorder="1"/>
    <xf numFmtId="0" fontId="29" fillId="3" borderId="1" xfId="0" applyNumberFormat="1" applyFont="1" applyFill="1" applyBorder="1"/>
    <xf numFmtId="0" fontId="5" fillId="3" borderId="6" xfId="0" applyFont="1" applyFill="1" applyBorder="1"/>
    <xf numFmtId="0" fontId="29" fillId="3" borderId="1" xfId="0" applyFont="1" applyFill="1" applyBorder="1"/>
    <xf numFmtId="0" fontId="7" fillId="3" borderId="5" xfId="0" applyFont="1" applyFill="1" applyBorder="1"/>
    <xf numFmtId="0" fontId="7" fillId="3" borderId="2" xfId="0" applyFont="1" applyFill="1" applyBorder="1"/>
    <xf numFmtId="3" fontId="7" fillId="3" borderId="0" xfId="0" applyNumberFormat="1" applyFont="1" applyFill="1" applyBorder="1" applyAlignment="1">
      <alignment horizontal="right"/>
    </xf>
    <xf numFmtId="0" fontId="40" fillId="3" borderId="0" xfId="0" applyFont="1" applyFill="1" applyBorder="1"/>
    <xf numFmtId="3" fontId="40" fillId="3" borderId="0" xfId="0" applyNumberFormat="1" applyFont="1" applyFill="1" applyBorder="1" applyAlignment="1">
      <alignment horizontal="right"/>
    </xf>
    <xf numFmtId="3" fontId="33" fillId="3" borderId="13" xfId="0" applyNumberFormat="1" applyFont="1" applyFill="1" applyBorder="1"/>
    <xf numFmtId="3" fontId="11" fillId="3" borderId="0" xfId="0" applyNumberFormat="1" applyFont="1" applyFill="1" applyBorder="1"/>
    <xf numFmtId="3" fontId="19" fillId="3" borderId="3" xfId="0" applyNumberFormat="1" applyFont="1" applyFill="1" applyBorder="1" applyAlignment="1">
      <alignment horizontal="right"/>
    </xf>
    <xf numFmtId="41" fontId="7" fillId="3" borderId="1" xfId="0" applyNumberFormat="1" applyFont="1" applyFill="1" applyBorder="1" applyAlignment="1">
      <alignment horizontal="right"/>
    </xf>
    <xf numFmtId="169" fontId="19" fillId="3" borderId="3" xfId="0" applyNumberFormat="1" applyFont="1" applyFill="1" applyBorder="1"/>
    <xf numFmtId="0" fontId="37" fillId="3" borderId="0" xfId="0" applyFont="1" applyFill="1" applyBorder="1"/>
    <xf numFmtId="0" fontId="0" fillId="3" borderId="14" xfId="0" applyFill="1" applyBorder="1"/>
    <xf numFmtId="0" fontId="23" fillId="3" borderId="0" xfId="0" applyFont="1" applyFill="1"/>
    <xf numFmtId="0" fontId="9" fillId="3" borderId="2" xfId="0" applyNumberFormat="1" applyFont="1" applyFill="1" applyBorder="1" applyAlignment="1"/>
    <xf numFmtId="3" fontId="7" fillId="3" borderId="0" xfId="0" applyNumberFormat="1" applyFont="1" applyFill="1"/>
    <xf numFmtId="3" fontId="7" fillId="3" borderId="7" xfId="0" applyNumberFormat="1" applyFont="1" applyFill="1" applyBorder="1"/>
    <xf numFmtId="3" fontId="7" fillId="3" borderId="8" xfId="1" applyNumberFormat="1" applyFont="1" applyFill="1" applyBorder="1"/>
    <xf numFmtId="1" fontId="7" fillId="3" borderId="7" xfId="0" applyNumberFormat="1" applyFont="1" applyFill="1" applyBorder="1"/>
    <xf numFmtId="1" fontId="7" fillId="3" borderId="0" xfId="0" applyNumberFormat="1" applyFont="1" applyFill="1"/>
    <xf numFmtId="3" fontId="6" fillId="3" borderId="0" xfId="0" applyNumberFormat="1" applyFont="1" applyFill="1" applyBorder="1"/>
    <xf numFmtId="165" fontId="6" fillId="3" borderId="0" xfId="0" applyNumberFormat="1" applyFont="1" applyFill="1" applyBorder="1"/>
    <xf numFmtId="41" fontId="7" fillId="3" borderId="0" xfId="0" applyNumberFormat="1" applyFont="1" applyFill="1"/>
    <xf numFmtId="41" fontId="7" fillId="3" borderId="12" xfId="0" applyNumberFormat="1" applyFont="1" applyFill="1" applyBorder="1"/>
    <xf numFmtId="3" fontId="19" fillId="3" borderId="0" xfId="0" applyNumberFormat="1" applyFont="1" applyFill="1"/>
    <xf numFmtId="3" fontId="7" fillId="3" borderId="2" xfId="0" applyNumberFormat="1" applyFont="1" applyFill="1" applyBorder="1"/>
    <xf numFmtId="3" fontId="0" fillId="3" borderId="0" xfId="0" applyNumberFormat="1" applyFill="1"/>
    <xf numFmtId="0" fontId="8" fillId="3" borderId="2" xfId="0" applyFont="1" applyFill="1" applyBorder="1"/>
    <xf numFmtId="0" fontId="32" fillId="3" borderId="0" xfId="0" applyFont="1" applyFill="1"/>
    <xf numFmtId="0" fontId="5" fillId="3" borderId="2" xfId="0" applyFont="1" applyFill="1" applyBorder="1" applyAlignment="1">
      <alignment horizontal="center"/>
    </xf>
    <xf numFmtId="0" fontId="5" fillId="3" borderId="2" xfId="0" applyFont="1" applyFill="1" applyBorder="1" applyAlignment="1">
      <alignment horizontal="center"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168" fontId="64" fillId="3" borderId="0" xfId="1" applyNumberFormat="1" applyFont="1" applyFill="1"/>
    <xf numFmtId="170" fontId="30" fillId="3" borderId="0" xfId="0" applyNumberFormat="1" applyFont="1" applyFill="1" applyBorder="1" applyAlignment="1">
      <alignment horizontal="right"/>
    </xf>
    <xf numFmtId="3" fontId="7" fillId="3" borderId="0" xfId="0" applyNumberFormat="1" applyFont="1" applyFill="1" applyAlignment="1">
      <alignment horizontal="right"/>
    </xf>
    <xf numFmtId="170" fontId="7" fillId="3" borderId="0" xfId="0" applyNumberFormat="1" applyFont="1" applyFill="1" applyAlignment="1">
      <alignment horizontal="right"/>
    </xf>
    <xf numFmtId="170" fontId="7" fillId="3" borderId="0" xfId="0" applyNumberFormat="1" applyFont="1" applyFill="1" applyBorder="1" applyAlignment="1">
      <alignment horizontal="right"/>
    </xf>
    <xf numFmtId="41" fontId="19" fillId="3" borderId="3" xfId="0" applyNumberFormat="1" applyFont="1" applyFill="1" applyBorder="1" applyAlignment="1">
      <alignment horizontal="right"/>
    </xf>
    <xf numFmtId="170" fontId="7" fillId="3" borderId="2" xfId="0" applyNumberFormat="1" applyFont="1" applyFill="1" applyBorder="1" applyAlignment="1">
      <alignment horizontal="right"/>
    </xf>
    <xf numFmtId="0" fontId="48" fillId="3" borderId="12" xfId="0" applyFont="1" applyFill="1" applyBorder="1" applyAlignment="1"/>
    <xf numFmtId="0" fontId="19" fillId="3" borderId="12" xfId="0" applyFont="1" applyFill="1" applyBorder="1" applyAlignment="1">
      <alignment horizontal="right"/>
    </xf>
    <xf numFmtId="168" fontId="43" fillId="3" borderId="19" xfId="1" applyNumberFormat="1" applyFont="1" applyFill="1" applyBorder="1" applyAlignment="1">
      <alignment horizontal="right" vertical="center"/>
    </xf>
    <xf numFmtId="0" fontId="9" fillId="3" borderId="2" xfId="0" applyNumberFormat="1" applyFont="1" applyFill="1" applyBorder="1" applyAlignment="1">
      <alignment horizontal="right"/>
    </xf>
    <xf numFmtId="0" fontId="8" fillId="3" borderId="0" xfId="9" applyFont="1" applyFill="1"/>
    <xf numFmtId="0" fontId="39" fillId="3" borderId="0" xfId="9" applyFont="1" applyFill="1"/>
    <xf numFmtId="1" fontId="40" fillId="3" borderId="0" xfId="9" applyNumberFormat="1" applyFont="1" applyFill="1" applyAlignment="1">
      <alignment horizontal="right"/>
    </xf>
    <xf numFmtId="0" fontId="26" fillId="3" borderId="0" xfId="9" applyFont="1" applyFill="1" applyBorder="1"/>
    <xf numFmtId="1" fontId="40" fillId="3" borderId="0" xfId="9" applyNumberFormat="1" applyFont="1" applyFill="1" applyBorder="1" applyAlignment="1">
      <alignment horizontal="right"/>
    </xf>
    <xf numFmtId="0" fontId="26" fillId="3" borderId="0" xfId="9" applyFont="1" applyFill="1"/>
    <xf numFmtId="0" fontId="41" fillId="3" borderId="0" xfId="9" applyFont="1" applyFill="1"/>
    <xf numFmtId="0" fontId="41" fillId="3" borderId="0" xfId="9" applyFont="1" applyFill="1" applyAlignment="1">
      <alignment horizontal="right"/>
    </xf>
    <xf numFmtId="0" fontId="48" fillId="3" borderId="0" xfId="9" applyFont="1" applyFill="1"/>
    <xf numFmtId="0" fontId="19" fillId="3" borderId="0" xfId="9" applyFont="1" applyFill="1" applyBorder="1" applyAlignment="1"/>
    <xf numFmtId="0" fontId="39" fillId="3" borderId="0" xfId="9" applyFont="1" applyFill="1" applyAlignment="1">
      <alignment vertical="top"/>
    </xf>
    <xf numFmtId="0" fontId="28" fillId="3" borderId="0" xfId="9" applyFont="1" applyFill="1" applyBorder="1" applyAlignment="1">
      <alignment horizontal="right" vertical="top" wrapText="1"/>
    </xf>
    <xf numFmtId="0" fontId="26" fillId="3" borderId="0" xfId="9" applyFont="1" applyFill="1" applyBorder="1" applyAlignment="1">
      <alignment horizontal="right" vertical="top" wrapText="1"/>
    </xf>
    <xf numFmtId="0" fontId="26" fillId="3" borderId="0" xfId="9" applyFont="1" applyFill="1" applyBorder="1" applyAlignment="1">
      <alignment vertical="top"/>
    </xf>
    <xf numFmtId="1" fontId="26" fillId="3" borderId="0" xfId="9" applyNumberFormat="1" applyFont="1" applyFill="1" applyBorder="1" applyAlignment="1">
      <alignment horizontal="right" vertical="top" wrapText="1"/>
    </xf>
    <xf numFmtId="0" fontId="26" fillId="3" borderId="0" xfId="9" applyFont="1" applyFill="1" applyAlignment="1">
      <alignment vertical="top"/>
    </xf>
    <xf numFmtId="0" fontId="41" fillId="3" borderId="0" xfId="9" applyFont="1" applyFill="1" applyAlignment="1">
      <alignment vertical="top"/>
    </xf>
    <xf numFmtId="0" fontId="41" fillId="3" borderId="0" xfId="9" applyFont="1" applyFill="1" applyAlignment="1">
      <alignment horizontal="right" vertical="top"/>
    </xf>
    <xf numFmtId="1" fontId="26" fillId="3" borderId="0" xfId="9" applyNumberFormat="1" applyFont="1" applyFill="1" applyBorder="1" applyAlignment="1">
      <alignment horizontal="right" vertical="top"/>
    </xf>
    <xf numFmtId="1" fontId="26" fillId="3" borderId="0" xfId="9" applyNumberFormat="1" applyFont="1" applyFill="1" applyAlignment="1">
      <alignment horizontal="right" vertical="top"/>
    </xf>
    <xf numFmtId="3" fontId="28" fillId="3" borderId="13" xfId="9" applyNumberFormat="1" applyFont="1" applyFill="1" applyBorder="1" applyAlignment="1">
      <alignment vertical="center" wrapText="1"/>
    </xf>
    <xf numFmtId="3" fontId="28" fillId="3" borderId="13" xfId="9" applyNumberFormat="1" applyFont="1" applyFill="1" applyBorder="1" applyAlignment="1">
      <alignment horizontal="right" vertical="center" wrapText="1"/>
    </xf>
    <xf numFmtId="3" fontId="28" fillId="3" borderId="19" xfId="9" applyNumberFormat="1" applyFont="1" applyFill="1" applyBorder="1" applyAlignment="1">
      <alignment horizontal="right" vertical="center"/>
    </xf>
    <xf numFmtId="3" fontId="26" fillId="3" borderId="0" xfId="9" applyNumberFormat="1" applyFont="1" applyFill="1" applyBorder="1"/>
    <xf numFmtId="3" fontId="28" fillId="3" borderId="20" xfId="9" applyNumberFormat="1" applyFont="1" applyFill="1" applyBorder="1" applyAlignment="1">
      <alignment horizontal="right" vertical="center"/>
    </xf>
    <xf numFmtId="3" fontId="28" fillId="3" borderId="13" xfId="9" applyNumberFormat="1" applyFont="1" applyFill="1" applyBorder="1" applyAlignment="1">
      <alignment horizontal="right" vertical="center"/>
    </xf>
    <xf numFmtId="3" fontId="28" fillId="3" borderId="18" xfId="9" applyNumberFormat="1" applyFont="1" applyFill="1" applyBorder="1" applyAlignment="1">
      <alignment horizontal="right" vertical="center"/>
    </xf>
    <xf numFmtId="3" fontId="26" fillId="3" borderId="0" xfId="9" applyNumberFormat="1" applyFont="1" applyFill="1"/>
    <xf numFmtId="3" fontId="41" fillId="3" borderId="0" xfId="9" applyNumberFormat="1" applyFont="1" applyFill="1"/>
    <xf numFmtId="3" fontId="41" fillId="3" borderId="0" xfId="9" applyNumberFormat="1" applyFont="1" applyFill="1" applyAlignment="1">
      <alignment horizontal="right"/>
    </xf>
    <xf numFmtId="3" fontId="26" fillId="3" borderId="13" xfId="9" applyNumberFormat="1" applyFont="1" applyFill="1" applyBorder="1" applyAlignment="1">
      <alignment horizontal="left" vertical="center" indent="2"/>
    </xf>
    <xf numFmtId="3" fontId="26" fillId="3" borderId="13" xfId="9" applyNumberFormat="1" applyFont="1" applyFill="1" applyBorder="1" applyAlignment="1">
      <alignment horizontal="right" vertical="center"/>
    </xf>
    <xf numFmtId="3" fontId="40" fillId="3" borderId="19" xfId="9" applyNumberFormat="1" applyFont="1" applyFill="1" applyBorder="1" applyAlignment="1">
      <alignment horizontal="right" vertical="center"/>
    </xf>
    <xf numFmtId="3" fontId="40" fillId="3" borderId="20" xfId="9" applyNumberFormat="1" applyFont="1" applyFill="1" applyBorder="1" applyAlignment="1">
      <alignment horizontal="right" vertical="center"/>
    </xf>
    <xf numFmtId="3" fontId="40" fillId="3" borderId="13" xfId="9" applyNumberFormat="1" applyFont="1" applyFill="1" applyBorder="1" applyAlignment="1">
      <alignment horizontal="right" vertical="center"/>
    </xf>
    <xf numFmtId="3" fontId="40" fillId="3" borderId="18" xfId="9" applyNumberFormat="1" applyFont="1" applyFill="1" applyBorder="1" applyAlignment="1">
      <alignment horizontal="right" vertical="center"/>
    </xf>
    <xf numFmtId="2" fontId="28" fillId="3" borderId="13" xfId="9" applyNumberFormat="1" applyFont="1" applyFill="1" applyBorder="1" applyAlignment="1">
      <alignment horizontal="left" vertical="center"/>
    </xf>
    <xf numFmtId="2" fontId="28" fillId="3" borderId="13" xfId="9" applyNumberFormat="1" applyFont="1" applyFill="1" applyBorder="1" applyAlignment="1">
      <alignment horizontal="right" vertical="center"/>
    </xf>
    <xf numFmtId="2" fontId="28" fillId="3" borderId="19" xfId="9" applyNumberFormat="1" applyFont="1" applyFill="1" applyBorder="1" applyAlignment="1">
      <alignment horizontal="right" vertical="center"/>
    </xf>
    <xf numFmtId="2" fontId="26" fillId="3" borderId="0" xfId="9" applyNumberFormat="1" applyFont="1" applyFill="1" applyBorder="1"/>
    <xf numFmtId="2" fontId="28" fillId="3" borderId="20" xfId="9" applyNumberFormat="1" applyFont="1" applyFill="1" applyBorder="1" applyAlignment="1">
      <alignment horizontal="right" vertical="center"/>
    </xf>
    <xf numFmtId="2" fontId="28" fillId="3" borderId="18" xfId="9" applyNumberFormat="1" applyFont="1" applyFill="1" applyBorder="1" applyAlignment="1">
      <alignment horizontal="right" vertical="center"/>
    </xf>
    <xf numFmtId="2" fontId="26" fillId="3" borderId="0" xfId="9" applyNumberFormat="1" applyFont="1" applyFill="1"/>
    <xf numFmtId="2" fontId="41" fillId="3" borderId="0" xfId="9" applyNumberFormat="1" applyFont="1" applyFill="1"/>
    <xf numFmtId="2" fontId="41" fillId="3" borderId="0" xfId="9" applyNumberFormat="1" applyFont="1" applyFill="1" applyAlignment="1">
      <alignment horizontal="right"/>
    </xf>
    <xf numFmtId="167" fontId="28" fillId="3" borderId="13" xfId="9" applyNumberFormat="1" applyFont="1" applyFill="1" applyBorder="1" applyAlignment="1">
      <alignment vertical="center"/>
    </xf>
    <xf numFmtId="167" fontId="28" fillId="3" borderId="13" xfId="9" applyNumberFormat="1" applyFont="1" applyFill="1" applyBorder="1" applyAlignment="1">
      <alignment horizontal="right" vertical="center"/>
    </xf>
    <xf numFmtId="167" fontId="28" fillId="3" borderId="19" xfId="9" applyNumberFormat="1" applyFont="1" applyFill="1" applyBorder="1" applyAlignment="1">
      <alignment horizontal="right" vertical="center"/>
    </xf>
    <xf numFmtId="167" fontId="26" fillId="3" borderId="0" xfId="9" applyNumberFormat="1" applyFont="1" applyFill="1" applyBorder="1"/>
    <xf numFmtId="167" fontId="28" fillId="3" borderId="20" xfId="9" applyNumberFormat="1" applyFont="1" applyFill="1" applyBorder="1" applyAlignment="1">
      <alignment horizontal="right" vertical="center"/>
    </xf>
    <xf numFmtId="167" fontId="28" fillId="3" borderId="18" xfId="9" applyNumberFormat="1" applyFont="1" applyFill="1" applyBorder="1" applyAlignment="1">
      <alignment horizontal="right" vertical="center"/>
    </xf>
    <xf numFmtId="167" fontId="26" fillId="3" borderId="0" xfId="9" applyNumberFormat="1" applyFont="1" applyFill="1"/>
    <xf numFmtId="167" fontId="41" fillId="3" borderId="0" xfId="9" applyNumberFormat="1" applyFont="1" applyFill="1"/>
    <xf numFmtId="167" fontId="41" fillId="3" borderId="0" xfId="9" applyNumberFormat="1" applyFont="1" applyFill="1" applyAlignment="1">
      <alignment horizontal="right"/>
    </xf>
    <xf numFmtId="0" fontId="28" fillId="3" borderId="13" xfId="9" applyFont="1" applyFill="1" applyBorder="1" applyAlignment="1">
      <alignment vertical="center"/>
    </xf>
    <xf numFmtId="0" fontId="26" fillId="3" borderId="13" xfId="9" applyFont="1" applyFill="1" applyBorder="1" applyAlignment="1">
      <alignment horizontal="right" vertical="center"/>
    </xf>
    <xf numFmtId="3" fontId="28" fillId="3" borderId="19" xfId="9" applyNumberFormat="1" applyFont="1" applyFill="1" applyBorder="1" applyAlignment="1">
      <alignment horizontal="right" vertical="center" wrapText="1"/>
    </xf>
    <xf numFmtId="3" fontId="28" fillId="3" borderId="20" xfId="9" applyNumberFormat="1" applyFont="1" applyFill="1" applyBorder="1" applyAlignment="1">
      <alignment horizontal="right" vertical="center" wrapText="1"/>
    </xf>
    <xf numFmtId="3" fontId="28" fillId="3" borderId="18" xfId="9" applyNumberFormat="1" applyFont="1" applyFill="1" applyBorder="1" applyAlignment="1">
      <alignment horizontal="right" vertical="center" wrapText="1"/>
    </xf>
    <xf numFmtId="0" fontId="26" fillId="3" borderId="13" xfId="9" applyFont="1" applyFill="1" applyBorder="1" applyAlignment="1">
      <alignment horizontal="left" vertical="center" indent="2"/>
    </xf>
    <xf numFmtId="168" fontId="40" fillId="3" borderId="20" xfId="9" applyNumberFormat="1" applyFont="1" applyFill="1" applyBorder="1" applyAlignment="1">
      <alignment horizontal="right" vertical="center"/>
    </xf>
    <xf numFmtId="43" fontId="40" fillId="3" borderId="19" xfId="9" applyNumberFormat="1" applyFont="1" applyFill="1" applyBorder="1" applyAlignment="1">
      <alignment horizontal="right" vertical="center"/>
    </xf>
    <xf numFmtId="43" fontId="40" fillId="3" borderId="20" xfId="9" applyNumberFormat="1" applyFont="1" applyFill="1" applyBorder="1" applyAlignment="1">
      <alignment horizontal="right" vertical="center"/>
    </xf>
    <xf numFmtId="43" fontId="40" fillId="3" borderId="13" xfId="9" applyNumberFormat="1" applyFont="1" applyFill="1" applyBorder="1" applyAlignment="1">
      <alignment horizontal="right" vertical="center"/>
    </xf>
    <xf numFmtId="43" fontId="40" fillId="3" borderId="18" xfId="9" applyNumberFormat="1" applyFont="1" applyFill="1" applyBorder="1" applyAlignment="1">
      <alignment horizontal="right" vertical="center"/>
    </xf>
    <xf numFmtId="1" fontId="40" fillId="3" borderId="13" xfId="9" applyNumberFormat="1" applyFont="1" applyFill="1" applyBorder="1" applyAlignment="1">
      <alignment horizontal="right" vertical="center"/>
    </xf>
    <xf numFmtId="0" fontId="40" fillId="3" borderId="18" xfId="9" applyFont="1" applyFill="1" applyBorder="1" applyAlignment="1">
      <alignment horizontal="right" vertical="center"/>
    </xf>
    <xf numFmtId="0" fontId="40" fillId="3" borderId="20" xfId="9" applyFont="1" applyFill="1" applyBorder="1" applyAlignment="1">
      <alignment horizontal="right" vertical="center"/>
    </xf>
    <xf numFmtId="0" fontId="40" fillId="3" borderId="19" xfId="9" applyFont="1" applyFill="1" applyBorder="1" applyAlignment="1">
      <alignment horizontal="right" vertical="center"/>
    </xf>
    <xf numFmtId="172" fontId="41" fillId="3" borderId="0" xfId="9" applyNumberFormat="1" applyFont="1" applyFill="1"/>
    <xf numFmtId="1" fontId="41" fillId="3" borderId="0" xfId="9" applyNumberFormat="1" applyFont="1" applyFill="1" applyAlignment="1">
      <alignment horizontal="right"/>
    </xf>
    <xf numFmtId="0" fontId="40" fillId="3" borderId="13" xfId="9" applyFont="1" applyFill="1" applyBorder="1" applyAlignment="1">
      <alignment horizontal="right" vertical="center"/>
    </xf>
    <xf numFmtId="2" fontId="28" fillId="3" borderId="13" xfId="9" applyNumberFormat="1" applyFont="1" applyFill="1" applyBorder="1" applyAlignment="1">
      <alignment vertical="center" wrapText="1"/>
    </xf>
    <xf numFmtId="2" fontId="28" fillId="3" borderId="13" xfId="9" applyNumberFormat="1" applyFont="1" applyFill="1" applyBorder="1" applyAlignment="1">
      <alignment horizontal="right" vertical="center" wrapText="1"/>
    </xf>
    <xf numFmtId="2" fontId="42" fillId="3" borderId="19" xfId="9" applyNumberFormat="1" applyFont="1" applyFill="1" applyBorder="1" applyAlignment="1">
      <alignment horizontal="right" vertical="center"/>
    </xf>
    <xf numFmtId="2" fontId="42" fillId="3" borderId="20" xfId="9" applyNumberFormat="1" applyFont="1" applyFill="1" applyBorder="1" applyAlignment="1">
      <alignment horizontal="right" vertical="center"/>
    </xf>
    <xf numFmtId="2" fontId="42" fillId="3" borderId="13" xfId="9" applyNumberFormat="1" applyFont="1" applyFill="1" applyBorder="1" applyAlignment="1">
      <alignment horizontal="right" vertical="center"/>
    </xf>
    <xf numFmtId="2" fontId="42" fillId="3" borderId="18" xfId="9" applyNumberFormat="1" applyFont="1" applyFill="1" applyBorder="1" applyAlignment="1">
      <alignment horizontal="right" vertical="center"/>
    </xf>
    <xf numFmtId="177" fontId="43" fillId="3" borderId="19" xfId="9" applyNumberFormat="1" applyFont="1" applyFill="1" applyBorder="1" applyAlignment="1">
      <alignment horizontal="right" vertical="center"/>
    </xf>
    <xf numFmtId="177" fontId="43" fillId="3" borderId="20" xfId="9" applyNumberFormat="1" applyFont="1" applyFill="1" applyBorder="1" applyAlignment="1">
      <alignment horizontal="right" vertical="center"/>
    </xf>
    <xf numFmtId="2" fontId="40" fillId="3" borderId="18" xfId="9" applyNumberFormat="1" applyFont="1" applyFill="1" applyBorder="1" applyAlignment="1">
      <alignment horizontal="right" vertical="center"/>
    </xf>
    <xf numFmtId="41" fontId="43" fillId="3" borderId="19" xfId="9" applyNumberFormat="1" applyFont="1" applyFill="1" applyBorder="1" applyAlignment="1">
      <alignment horizontal="right" vertical="center"/>
    </xf>
    <xf numFmtId="0" fontId="43" fillId="3" borderId="20" xfId="9" applyFont="1" applyFill="1" applyBorder="1" applyAlignment="1">
      <alignment horizontal="right" vertical="center"/>
    </xf>
    <xf numFmtId="41" fontId="43" fillId="3" borderId="13" xfId="9" applyNumberFormat="1" applyFont="1" applyFill="1" applyBorder="1" applyAlignment="1">
      <alignment horizontal="right" vertical="center"/>
    </xf>
    <xf numFmtId="0" fontId="43" fillId="3" borderId="18" xfId="9" applyFont="1" applyFill="1" applyBorder="1" applyAlignment="1">
      <alignment horizontal="right" vertical="center"/>
    </xf>
    <xf numFmtId="2" fontId="40" fillId="3" borderId="19" xfId="9" applyNumberFormat="1" applyFont="1" applyFill="1" applyBorder="1" applyAlignment="1">
      <alignment horizontal="right" vertical="center"/>
    </xf>
    <xf numFmtId="2" fontId="40" fillId="3" borderId="20" xfId="9" applyNumberFormat="1" applyFont="1" applyFill="1" applyBorder="1" applyAlignment="1">
      <alignment horizontal="right" vertical="center"/>
    </xf>
    <xf numFmtId="2" fontId="40" fillId="3" borderId="13" xfId="9" applyNumberFormat="1" applyFont="1" applyFill="1" applyBorder="1" applyAlignment="1">
      <alignment horizontal="right" vertical="center"/>
    </xf>
    <xf numFmtId="0" fontId="28" fillId="3" borderId="13" xfId="9" applyFont="1" applyFill="1" applyBorder="1" applyAlignment="1">
      <alignment vertical="center" wrapText="1"/>
    </xf>
    <xf numFmtId="0" fontId="28" fillId="3" borderId="13" xfId="9" applyFont="1" applyFill="1" applyBorder="1" applyAlignment="1">
      <alignment horizontal="right" vertical="center" wrapText="1"/>
    </xf>
    <xf numFmtId="166" fontId="42" fillId="3" borderId="19" xfId="10" applyNumberFormat="1" applyFont="1" applyFill="1" applyBorder="1" applyAlignment="1">
      <alignment horizontal="right" vertical="center"/>
    </xf>
    <xf numFmtId="167" fontId="28" fillId="3" borderId="19" xfId="9" applyNumberFormat="1" applyFont="1" applyFill="1" applyBorder="1" applyAlignment="1">
      <alignment horizontal="right"/>
    </xf>
    <xf numFmtId="0" fontId="26" fillId="3" borderId="0" xfId="9" applyFont="1" applyFill="1" applyBorder="1" applyAlignment="1">
      <alignment horizontal="right"/>
    </xf>
    <xf numFmtId="3" fontId="28" fillId="3" borderId="19" xfId="9" applyNumberFormat="1" applyFont="1" applyFill="1" applyBorder="1" applyAlignment="1">
      <alignment horizontal="right"/>
    </xf>
    <xf numFmtId="167" fontId="28" fillId="3" borderId="20" xfId="9" applyNumberFormat="1" applyFont="1" applyFill="1" applyBorder="1" applyAlignment="1">
      <alignment horizontal="right"/>
    </xf>
    <xf numFmtId="167" fontId="28" fillId="3" borderId="13" xfId="9" applyNumberFormat="1" applyFont="1" applyFill="1" applyBorder="1" applyAlignment="1">
      <alignment horizontal="right"/>
    </xf>
    <xf numFmtId="167" fontId="28" fillId="3" borderId="18" xfId="9" applyNumberFormat="1" applyFont="1" applyFill="1" applyBorder="1" applyAlignment="1">
      <alignment horizontal="right"/>
    </xf>
    <xf numFmtId="166" fontId="43" fillId="3" borderId="19" xfId="9" applyNumberFormat="1" applyFont="1" applyFill="1" applyBorder="1" applyAlignment="1">
      <alignment horizontal="right" vertical="center"/>
    </xf>
    <xf numFmtId="41" fontId="43" fillId="3" borderId="20" xfId="9" applyNumberFormat="1" applyFont="1" applyFill="1" applyBorder="1" applyAlignment="1">
      <alignment horizontal="right" vertical="center"/>
    </xf>
    <xf numFmtId="166" fontId="43" fillId="3" borderId="13" xfId="9" applyNumberFormat="1" applyFont="1" applyFill="1" applyBorder="1" applyAlignment="1">
      <alignment horizontal="right" vertical="center"/>
    </xf>
    <xf numFmtId="166" fontId="43" fillId="3" borderId="18" xfId="9" applyNumberFormat="1" applyFont="1" applyFill="1" applyBorder="1" applyAlignment="1">
      <alignment horizontal="right" vertical="center"/>
    </xf>
    <xf numFmtId="0" fontId="43" fillId="3" borderId="19" xfId="9" applyFont="1" applyFill="1" applyBorder="1" applyAlignment="1">
      <alignment horizontal="right" vertical="center"/>
    </xf>
    <xf numFmtId="166" fontId="43" fillId="3" borderId="20" xfId="9" applyNumberFormat="1" applyFont="1" applyFill="1" applyBorder="1" applyAlignment="1">
      <alignment horizontal="right" vertical="center"/>
    </xf>
    <xf numFmtId="166" fontId="26" fillId="3" borderId="0" xfId="9" applyNumberFormat="1" applyFont="1" applyFill="1" applyBorder="1"/>
    <xf numFmtId="166" fontId="42" fillId="3" borderId="20" xfId="10" applyNumberFormat="1" applyFont="1" applyFill="1" applyBorder="1" applyAlignment="1">
      <alignment horizontal="right" vertical="center"/>
    </xf>
    <xf numFmtId="166" fontId="42" fillId="3" borderId="13" xfId="10" applyNumberFormat="1" applyFont="1" applyFill="1" applyBorder="1" applyAlignment="1">
      <alignment horizontal="right" vertical="center"/>
    </xf>
    <xf numFmtId="166" fontId="42" fillId="3" borderId="18" xfId="10" applyNumberFormat="1" applyFont="1" applyFill="1" applyBorder="1" applyAlignment="1">
      <alignment horizontal="right" vertical="center"/>
    </xf>
    <xf numFmtId="166" fontId="40" fillId="3" borderId="19" xfId="9" applyNumberFormat="1" applyFont="1" applyFill="1" applyBorder="1" applyAlignment="1">
      <alignment horizontal="right" vertical="center"/>
    </xf>
    <xf numFmtId="166" fontId="40" fillId="3" borderId="13" xfId="9" applyNumberFormat="1" applyFont="1" applyFill="1" applyBorder="1" applyAlignment="1">
      <alignment horizontal="right" vertical="center"/>
    </xf>
    <xf numFmtId="166" fontId="40" fillId="3" borderId="18" xfId="9" applyNumberFormat="1" applyFont="1" applyFill="1" applyBorder="1" applyAlignment="1">
      <alignment horizontal="right" vertical="center"/>
    </xf>
    <xf numFmtId="166" fontId="40" fillId="3" borderId="20" xfId="9" applyNumberFormat="1" applyFont="1" applyFill="1" applyBorder="1" applyAlignment="1">
      <alignment horizontal="right" vertical="center"/>
    </xf>
    <xf numFmtId="0" fontId="26" fillId="3" borderId="13" xfId="9" applyFont="1" applyFill="1" applyBorder="1" applyAlignment="1">
      <alignment horizontal="left" vertical="center" indent="1"/>
    </xf>
    <xf numFmtId="0" fontId="26" fillId="3" borderId="19" xfId="9" applyFont="1" applyFill="1" applyBorder="1"/>
    <xf numFmtId="0" fontId="26" fillId="3" borderId="20" xfId="9" applyFont="1" applyFill="1" applyBorder="1"/>
    <xf numFmtId="0" fontId="26" fillId="3" borderId="13" xfId="9" applyFont="1" applyFill="1" applyBorder="1"/>
    <xf numFmtId="0" fontId="26" fillId="3" borderId="18" xfId="9" applyFont="1" applyFill="1" applyBorder="1"/>
    <xf numFmtId="0" fontId="26" fillId="3" borderId="13" xfId="9" applyFont="1" applyFill="1" applyBorder="1" applyAlignment="1">
      <alignment vertical="center"/>
    </xf>
    <xf numFmtId="3" fontId="26" fillId="3" borderId="19" xfId="9" applyNumberFormat="1" applyFont="1" applyFill="1" applyBorder="1" applyAlignment="1">
      <alignment horizontal="right" vertical="center"/>
    </xf>
    <xf numFmtId="3" fontId="26" fillId="3" borderId="20" xfId="9" applyNumberFormat="1" applyFont="1" applyFill="1" applyBorder="1" applyAlignment="1">
      <alignment horizontal="right" vertical="center"/>
    </xf>
    <xf numFmtId="3" fontId="26" fillId="3" borderId="18" xfId="9" applyNumberFormat="1" applyFont="1" applyFill="1" applyBorder="1" applyAlignment="1">
      <alignment horizontal="right" vertical="center"/>
    </xf>
    <xf numFmtId="2" fontId="26" fillId="3" borderId="19" xfId="9" applyNumberFormat="1" applyFont="1" applyFill="1" applyBorder="1" applyAlignment="1">
      <alignment horizontal="right" vertical="center"/>
    </xf>
    <xf numFmtId="0" fontId="26" fillId="3" borderId="19" xfId="9" applyFont="1" applyFill="1" applyBorder="1" applyAlignment="1">
      <alignment horizontal="right" vertical="center"/>
    </xf>
    <xf numFmtId="0" fontId="26" fillId="3" borderId="20" xfId="9" applyFont="1" applyFill="1" applyBorder="1" applyAlignment="1">
      <alignment horizontal="right" vertical="center"/>
    </xf>
    <xf numFmtId="0" fontId="26" fillId="3" borderId="18" xfId="9" applyFont="1" applyFill="1" applyBorder="1" applyAlignment="1">
      <alignment horizontal="right" vertical="center"/>
    </xf>
    <xf numFmtId="0" fontId="41" fillId="3" borderId="0" xfId="9" applyFont="1" applyFill="1" applyBorder="1"/>
    <xf numFmtId="0" fontId="41" fillId="3" borderId="0" xfId="9" applyFont="1" applyFill="1" applyBorder="1" applyAlignment="1">
      <alignment horizontal="right"/>
    </xf>
    <xf numFmtId="0" fontId="41" fillId="3" borderId="0" xfId="9" applyFont="1" applyFill="1" applyBorder="1" applyAlignment="1">
      <alignment vertical="top"/>
    </xf>
    <xf numFmtId="0" fontId="41" fillId="3" borderId="0" xfId="9" applyFont="1" applyFill="1" applyBorder="1" applyAlignment="1">
      <alignment horizontal="right" vertical="top"/>
    </xf>
    <xf numFmtId="0" fontId="51" fillId="3" borderId="0" xfId="9" applyFont="1" applyFill="1" applyBorder="1" applyAlignment="1">
      <alignment horizontal="right"/>
    </xf>
    <xf numFmtId="43" fontId="41" fillId="3" borderId="0" xfId="9" applyNumberFormat="1" applyFont="1" applyFill="1" applyBorder="1" applyAlignment="1">
      <alignment horizontal="right" vertical="top"/>
    </xf>
    <xf numFmtId="0" fontId="42" fillId="3" borderId="0" xfId="9" applyFont="1" applyFill="1" applyBorder="1" applyAlignment="1">
      <alignment vertical="top"/>
    </xf>
    <xf numFmtId="176" fontId="52" fillId="3" borderId="0" xfId="9" applyNumberFormat="1" applyFont="1" applyFill="1" applyBorder="1" applyAlignment="1">
      <alignment horizontal="right" vertical="top"/>
    </xf>
    <xf numFmtId="0" fontId="43" fillId="3" borderId="13" xfId="9" applyFont="1" applyFill="1" applyBorder="1" applyAlignment="1">
      <alignment horizontal="left" vertical="center" indent="2"/>
    </xf>
    <xf numFmtId="176" fontId="40" fillId="3" borderId="13" xfId="9" applyNumberFormat="1" applyFont="1" applyFill="1" applyBorder="1" applyAlignment="1">
      <alignment horizontal="right" vertical="center"/>
    </xf>
    <xf numFmtId="176" fontId="40" fillId="3" borderId="18" xfId="9" applyNumberFormat="1" applyFont="1" applyFill="1" applyBorder="1" applyAlignment="1">
      <alignment horizontal="right" vertical="center"/>
    </xf>
    <xf numFmtId="0" fontId="52" fillId="3" borderId="0" xfId="9" applyFont="1" applyFill="1" applyBorder="1" applyAlignment="1">
      <alignment vertical="top"/>
    </xf>
    <xf numFmtId="176" fontId="52" fillId="3" borderId="0" xfId="9" applyNumberFormat="1" applyFont="1" applyFill="1" applyBorder="1" applyAlignment="1">
      <alignment horizontal="right"/>
    </xf>
    <xf numFmtId="179" fontId="43" fillId="3" borderId="19" xfId="9" applyNumberFormat="1" applyFont="1" applyFill="1" applyBorder="1" applyAlignment="1">
      <alignment horizontal="right" vertical="center"/>
    </xf>
    <xf numFmtId="0" fontId="43" fillId="3" borderId="13" xfId="9" applyFont="1" applyFill="1" applyBorder="1" applyAlignment="1">
      <alignment horizontal="right" vertical="center"/>
    </xf>
    <xf numFmtId="176" fontId="53" fillId="3" borderId="0" xfId="9" applyNumberFormat="1" applyFont="1" applyFill="1" applyBorder="1" applyAlignment="1">
      <alignment horizontal="right" vertical="top"/>
    </xf>
    <xf numFmtId="0" fontId="42" fillId="3" borderId="13" xfId="9" applyFont="1" applyFill="1" applyBorder="1" applyAlignment="1">
      <alignment vertical="center"/>
    </xf>
    <xf numFmtId="43" fontId="52" fillId="3" borderId="0" xfId="9" applyNumberFormat="1" applyFont="1" applyFill="1" applyBorder="1" applyAlignment="1">
      <alignment horizontal="right"/>
    </xf>
    <xf numFmtId="0" fontId="44" fillId="3" borderId="13" xfId="9" applyFont="1" applyFill="1" applyBorder="1" applyAlignment="1">
      <alignment vertical="center"/>
    </xf>
    <xf numFmtId="0" fontId="54" fillId="3" borderId="0" xfId="9" applyFont="1" applyFill="1" applyBorder="1" applyAlignment="1">
      <alignment vertical="top"/>
    </xf>
    <xf numFmtId="43" fontId="41" fillId="3" borderId="0" xfId="9" applyNumberFormat="1" applyFont="1" applyFill="1" applyBorder="1" applyAlignment="1">
      <alignment vertical="top"/>
    </xf>
    <xf numFmtId="0" fontId="43" fillId="3" borderId="13" xfId="9" applyFont="1" applyFill="1" applyBorder="1" applyAlignment="1">
      <alignment horizontal="left" vertical="center" indent="1"/>
    </xf>
    <xf numFmtId="0" fontId="42" fillId="3" borderId="13" xfId="9" applyFont="1" applyFill="1" applyBorder="1" applyAlignment="1">
      <alignment horizontal="right" vertical="center"/>
    </xf>
    <xf numFmtId="167" fontId="42" fillId="3" borderId="19" xfId="9" applyNumberFormat="1" applyFont="1" applyFill="1" applyBorder="1" applyAlignment="1">
      <alignment horizontal="right" vertical="center" wrapText="1"/>
    </xf>
    <xf numFmtId="167" fontId="42" fillId="3" borderId="20" xfId="9" applyNumberFormat="1" applyFont="1" applyFill="1" applyBorder="1" applyAlignment="1">
      <alignment horizontal="right" vertical="center" wrapText="1"/>
    </xf>
    <xf numFmtId="167" fontId="42" fillId="3" borderId="13" xfId="9" applyNumberFormat="1" applyFont="1" applyFill="1" applyBorder="1" applyAlignment="1">
      <alignment horizontal="right" vertical="center" wrapText="1"/>
    </xf>
    <xf numFmtId="167" fontId="42" fillId="3" borderId="18" xfId="9" applyNumberFormat="1" applyFont="1" applyFill="1" applyBorder="1" applyAlignment="1">
      <alignment horizontal="right" vertical="center" wrapText="1"/>
    </xf>
    <xf numFmtId="173" fontId="41" fillId="3" borderId="0" xfId="9" applyNumberFormat="1" applyFont="1" applyFill="1" applyBorder="1" applyAlignment="1">
      <alignment horizontal="right"/>
    </xf>
    <xf numFmtId="176" fontId="51" fillId="3" borderId="0" xfId="9" applyNumberFormat="1" applyFont="1" applyFill="1" applyBorder="1" applyAlignment="1">
      <alignment horizontal="right"/>
    </xf>
    <xf numFmtId="166" fontId="42" fillId="3" borderId="19" xfId="9" applyNumberFormat="1" applyFont="1" applyFill="1" applyBorder="1" applyAlignment="1">
      <alignment horizontal="right" vertical="center" wrapText="1"/>
    </xf>
    <xf numFmtId="166" fontId="42" fillId="3" borderId="20" xfId="9" applyNumberFormat="1" applyFont="1" applyFill="1" applyBorder="1" applyAlignment="1">
      <alignment horizontal="right" vertical="center" wrapText="1"/>
    </xf>
    <xf numFmtId="166" fontId="42" fillId="3" borderId="13" xfId="9" applyNumberFormat="1" applyFont="1" applyFill="1" applyBorder="1" applyAlignment="1">
      <alignment horizontal="right" vertical="center" wrapText="1"/>
    </xf>
    <xf numFmtId="166" fontId="42" fillId="3" borderId="18" xfId="9" applyNumberFormat="1" applyFont="1" applyFill="1" applyBorder="1" applyAlignment="1">
      <alignment horizontal="right" vertical="center" wrapText="1"/>
    </xf>
    <xf numFmtId="176" fontId="41" fillId="3" borderId="0" xfId="9" applyNumberFormat="1" applyFont="1" applyFill="1" applyBorder="1" applyAlignment="1">
      <alignment horizontal="right"/>
    </xf>
    <xf numFmtId="43" fontId="41" fillId="3" borderId="0" xfId="9" applyNumberFormat="1" applyFont="1" applyFill="1" applyBorder="1" applyAlignment="1">
      <alignment horizontal="right"/>
    </xf>
    <xf numFmtId="176" fontId="41" fillId="3" borderId="0" xfId="9" applyNumberFormat="1" applyFont="1" applyFill="1" applyBorder="1" applyAlignment="1">
      <alignment horizontal="left" indent="1"/>
    </xf>
    <xf numFmtId="178" fontId="40" fillId="3" borderId="19" xfId="9" applyNumberFormat="1" applyFont="1" applyFill="1" applyBorder="1" applyAlignment="1">
      <alignment horizontal="right" vertical="center" wrapText="1"/>
    </xf>
    <xf numFmtId="178" fontId="40" fillId="3" borderId="20" xfId="9" applyNumberFormat="1" applyFont="1" applyFill="1" applyBorder="1" applyAlignment="1">
      <alignment horizontal="right" vertical="center" wrapText="1"/>
    </xf>
    <xf numFmtId="176" fontId="40" fillId="3" borderId="13" xfId="9" applyNumberFormat="1" applyFont="1" applyFill="1" applyBorder="1" applyAlignment="1">
      <alignment horizontal="right" vertical="center" wrapText="1"/>
    </xf>
    <xf numFmtId="176" fontId="40" fillId="3" borderId="18" xfId="9" applyNumberFormat="1" applyFont="1" applyFill="1" applyBorder="1" applyAlignment="1">
      <alignment horizontal="right" vertical="center" wrapText="1"/>
    </xf>
    <xf numFmtId="43" fontId="40" fillId="3" borderId="19" xfId="9" applyNumberFormat="1" applyFont="1" applyFill="1" applyBorder="1" applyAlignment="1">
      <alignment horizontal="right" vertical="center" wrapText="1"/>
    </xf>
    <xf numFmtId="43" fontId="40" fillId="3" borderId="20" xfId="9" applyNumberFormat="1" applyFont="1" applyFill="1" applyBorder="1" applyAlignment="1">
      <alignment horizontal="right" vertical="center" wrapText="1"/>
    </xf>
    <xf numFmtId="43" fontId="26" fillId="3" borderId="13" xfId="9" applyNumberFormat="1" applyFont="1" applyFill="1" applyBorder="1" applyAlignment="1">
      <alignment horizontal="right" vertical="center" wrapText="1"/>
    </xf>
    <xf numFmtId="43" fontId="40" fillId="3" borderId="13" xfId="9" applyNumberFormat="1" applyFont="1" applyFill="1" applyBorder="1" applyAlignment="1">
      <alignment horizontal="right" vertical="center" wrapText="1"/>
    </xf>
    <xf numFmtId="43" fontId="40" fillId="3" borderId="18" xfId="9" applyNumberFormat="1" applyFont="1" applyFill="1" applyBorder="1" applyAlignment="1">
      <alignment horizontal="right" vertical="center" wrapText="1"/>
    </xf>
    <xf numFmtId="9" fontId="41" fillId="3" borderId="0" xfId="10" applyFont="1" applyFill="1" applyBorder="1"/>
    <xf numFmtId="176" fontId="55" fillId="3" borderId="0" xfId="9" applyNumberFormat="1" applyFont="1" applyFill="1" applyBorder="1" applyAlignment="1">
      <alignment horizontal="right"/>
    </xf>
    <xf numFmtId="176" fontId="41" fillId="3" borderId="0" xfId="9" applyNumberFormat="1" applyFont="1" applyFill="1" applyBorder="1" applyAlignment="1">
      <alignment horizontal="right" vertical="top"/>
    </xf>
    <xf numFmtId="176" fontId="55" fillId="3" borderId="0" xfId="9" applyNumberFormat="1" applyFont="1" applyFill="1" applyBorder="1" applyAlignment="1">
      <alignment horizontal="right" vertical="top"/>
    </xf>
    <xf numFmtId="176" fontId="51" fillId="3" borderId="0" xfId="9" applyNumberFormat="1" applyFont="1" applyFill="1" applyBorder="1" applyAlignment="1">
      <alignment horizontal="right" vertical="top"/>
    </xf>
    <xf numFmtId="166" fontId="40" fillId="3" borderId="19" xfId="9" applyNumberFormat="1" applyFont="1" applyFill="1" applyBorder="1" applyAlignment="1">
      <alignment horizontal="right" vertical="center" wrapText="1"/>
    </xf>
    <xf numFmtId="166" fontId="40" fillId="3" borderId="20" xfId="9" applyNumberFormat="1" applyFont="1" applyFill="1" applyBorder="1" applyAlignment="1">
      <alignment horizontal="right" vertical="center" wrapText="1"/>
    </xf>
    <xf numFmtId="166" fontId="40" fillId="3" borderId="13" xfId="9" applyNumberFormat="1" applyFont="1" applyFill="1" applyBorder="1" applyAlignment="1">
      <alignment horizontal="right" vertical="center" wrapText="1"/>
    </xf>
    <xf numFmtId="166" fontId="40" fillId="3" borderId="18" xfId="9" applyNumberFormat="1" applyFont="1" applyFill="1" applyBorder="1" applyAlignment="1">
      <alignment horizontal="right" vertical="center" wrapText="1"/>
    </xf>
    <xf numFmtId="166" fontId="26" fillId="3" borderId="13" xfId="9" applyNumberFormat="1" applyFont="1" applyFill="1" applyBorder="1" applyAlignment="1">
      <alignment horizontal="right" vertical="center" wrapText="1"/>
    </xf>
    <xf numFmtId="176" fontId="56" fillId="3" borderId="0" xfId="9" applyNumberFormat="1" applyFont="1" applyFill="1" applyBorder="1" applyAlignment="1">
      <alignment horizontal="right" vertical="top"/>
    </xf>
    <xf numFmtId="167" fontId="40" fillId="3" borderId="19" xfId="9" applyNumberFormat="1" applyFont="1" applyFill="1" applyBorder="1" applyAlignment="1">
      <alignment horizontal="right" vertical="center"/>
    </xf>
    <xf numFmtId="167" fontId="40" fillId="3" borderId="20" xfId="9" applyNumberFormat="1" applyFont="1" applyFill="1" applyBorder="1" applyAlignment="1">
      <alignment horizontal="right" vertical="center"/>
    </xf>
    <xf numFmtId="167" fontId="40" fillId="3" borderId="13" xfId="9" applyNumberFormat="1" applyFont="1" applyFill="1" applyBorder="1" applyAlignment="1">
      <alignment horizontal="right" vertical="center"/>
    </xf>
    <xf numFmtId="167" fontId="40" fillId="3" borderId="18" xfId="9" applyNumberFormat="1" applyFont="1" applyFill="1" applyBorder="1" applyAlignment="1">
      <alignment horizontal="right" vertical="center"/>
    </xf>
    <xf numFmtId="0" fontId="51" fillId="3" borderId="0" xfId="9" applyFont="1" applyFill="1" applyBorder="1"/>
    <xf numFmtId="176" fontId="55" fillId="3" borderId="0" xfId="9" applyNumberFormat="1" applyFont="1" applyFill="1" applyBorder="1"/>
    <xf numFmtId="167" fontId="26" fillId="3" borderId="19" xfId="9" applyNumberFormat="1" applyFont="1" applyFill="1" applyBorder="1" applyAlignment="1">
      <alignment horizontal="right" vertical="center"/>
    </xf>
    <xf numFmtId="167" fontId="26" fillId="3" borderId="20" xfId="9" applyNumberFormat="1" applyFont="1" applyFill="1" applyBorder="1" applyAlignment="1">
      <alignment horizontal="right" vertical="center"/>
    </xf>
    <xf numFmtId="167" fontId="26" fillId="3" borderId="13" xfId="9" applyNumberFormat="1" applyFont="1" applyFill="1" applyBorder="1" applyAlignment="1">
      <alignment horizontal="right" vertical="center"/>
    </xf>
    <xf numFmtId="167" fontId="26" fillId="3" borderId="18" xfId="9" applyNumberFormat="1" applyFont="1" applyFill="1" applyBorder="1" applyAlignment="1">
      <alignment horizontal="right" vertical="center"/>
    </xf>
    <xf numFmtId="173" fontId="51" fillId="3" borderId="0" xfId="9" applyNumberFormat="1" applyFont="1" applyFill="1" applyBorder="1" applyAlignment="1">
      <alignment horizontal="right"/>
    </xf>
    <xf numFmtId="9" fontId="41" fillId="3" borderId="0" xfId="10" applyFont="1" applyFill="1" applyBorder="1" applyAlignment="1">
      <alignment horizontal="right"/>
    </xf>
    <xf numFmtId="176" fontId="57" fillId="3" borderId="0" xfId="9" applyNumberFormat="1" applyFont="1" applyFill="1" applyBorder="1" applyAlignment="1">
      <alignment horizontal="right" vertical="top"/>
    </xf>
    <xf numFmtId="173" fontId="55" fillId="3" borderId="0" xfId="9" applyNumberFormat="1" applyFont="1" applyFill="1" applyBorder="1" applyAlignment="1">
      <alignment horizontal="right"/>
    </xf>
    <xf numFmtId="174" fontId="40" fillId="3" borderId="19" xfId="9" applyNumberFormat="1" applyFont="1" applyFill="1" applyBorder="1" applyAlignment="1">
      <alignment horizontal="right" vertical="center" wrapText="1"/>
    </xf>
    <xf numFmtId="174" fontId="40" fillId="3" borderId="20" xfId="9" applyNumberFormat="1" applyFont="1" applyFill="1" applyBorder="1" applyAlignment="1">
      <alignment horizontal="right" vertical="center" wrapText="1"/>
    </xf>
    <xf numFmtId="174" fontId="40" fillId="3" borderId="13" xfId="9" applyNumberFormat="1" applyFont="1" applyFill="1" applyBorder="1" applyAlignment="1">
      <alignment horizontal="right" vertical="center" wrapText="1"/>
    </xf>
    <xf numFmtId="174" fontId="26" fillId="3" borderId="13" xfId="9" applyNumberFormat="1" applyFont="1" applyFill="1" applyBorder="1" applyAlignment="1">
      <alignment horizontal="right" vertical="center" wrapText="1"/>
    </xf>
    <xf numFmtId="174" fontId="40" fillId="3" borderId="18" xfId="9" applyNumberFormat="1" applyFont="1" applyFill="1" applyBorder="1" applyAlignment="1">
      <alignment horizontal="right" vertical="center" wrapText="1"/>
    </xf>
    <xf numFmtId="174" fontId="26" fillId="3" borderId="19" xfId="9" applyNumberFormat="1" applyFont="1" applyFill="1" applyBorder="1" applyAlignment="1">
      <alignment horizontal="right" vertical="center" wrapText="1"/>
    </xf>
    <xf numFmtId="174" fontId="26" fillId="3" borderId="20" xfId="9" applyNumberFormat="1" applyFont="1" applyFill="1" applyBorder="1" applyAlignment="1">
      <alignment horizontal="right" vertical="center" wrapText="1"/>
    </xf>
    <xf numFmtId="174" fontId="26" fillId="3" borderId="18" xfId="9" applyNumberFormat="1" applyFont="1" applyFill="1" applyBorder="1" applyAlignment="1">
      <alignment horizontal="right" vertical="center" wrapText="1"/>
    </xf>
    <xf numFmtId="0" fontId="46" fillId="3" borderId="0" xfId="9" applyFont="1" applyFill="1" applyAlignment="1">
      <alignment horizontal="left" vertical="top"/>
    </xf>
    <xf numFmtId="1" fontId="42" fillId="3" borderId="0" xfId="9" applyNumberFormat="1" applyFont="1" applyFill="1" applyAlignment="1">
      <alignment horizontal="right"/>
    </xf>
    <xf numFmtId="0" fontId="26" fillId="3" borderId="0" xfId="9" applyNumberFormat="1" applyFont="1" applyFill="1" applyBorder="1" applyAlignment="1">
      <alignment horizontal="right" vertical="top" wrapText="1"/>
    </xf>
    <xf numFmtId="0" fontId="44" fillId="3" borderId="13" xfId="9" applyFont="1" applyFill="1" applyBorder="1" applyAlignment="1">
      <alignment horizontal="justify" vertical="center"/>
    </xf>
    <xf numFmtId="3" fontId="44" fillId="3" borderId="19" xfId="9" applyNumberFormat="1" applyFont="1" applyFill="1" applyBorder="1" applyAlignment="1">
      <alignment horizontal="right" vertical="center"/>
    </xf>
    <xf numFmtId="3" fontId="44" fillId="3" borderId="20" xfId="9" applyNumberFormat="1" applyFont="1" applyFill="1" applyBorder="1" applyAlignment="1">
      <alignment horizontal="right" vertical="center"/>
    </xf>
    <xf numFmtId="3" fontId="42" fillId="3" borderId="13" xfId="9" applyNumberFormat="1" applyFont="1" applyFill="1" applyBorder="1" applyAlignment="1">
      <alignment horizontal="right" vertical="center"/>
    </xf>
    <xf numFmtId="1" fontId="42" fillId="3" borderId="13" xfId="9" applyNumberFormat="1" applyFont="1" applyFill="1" applyBorder="1" applyAlignment="1">
      <alignment horizontal="right" vertical="center"/>
    </xf>
    <xf numFmtId="0" fontId="42" fillId="3" borderId="18" xfId="9" applyFont="1" applyFill="1" applyBorder="1" applyAlignment="1">
      <alignment horizontal="right" vertical="center"/>
    </xf>
    <xf numFmtId="1" fontId="44" fillId="3" borderId="20" xfId="9" applyNumberFormat="1" applyFont="1" applyFill="1" applyBorder="1" applyAlignment="1">
      <alignment horizontal="right" vertical="center"/>
    </xf>
    <xf numFmtId="1" fontId="44" fillId="3" borderId="19" xfId="9" applyNumberFormat="1" applyFont="1" applyFill="1" applyBorder="1" applyAlignment="1">
      <alignment horizontal="right" vertical="center"/>
    </xf>
    <xf numFmtId="1" fontId="44" fillId="3" borderId="13" xfId="9" applyNumberFormat="1" applyFont="1" applyFill="1" applyBorder="1" applyAlignment="1">
      <alignment horizontal="right" vertical="center"/>
    </xf>
    <xf numFmtId="1" fontId="44" fillId="3" borderId="18" xfId="9" applyNumberFormat="1" applyFont="1" applyFill="1" applyBorder="1" applyAlignment="1">
      <alignment horizontal="right" vertical="center"/>
    </xf>
    <xf numFmtId="1" fontId="40" fillId="3" borderId="18" xfId="9" applyNumberFormat="1" applyFont="1" applyFill="1" applyBorder="1" applyAlignment="1">
      <alignment horizontal="right" vertical="center"/>
    </xf>
    <xf numFmtId="1" fontId="40" fillId="3" borderId="20" xfId="9" applyNumberFormat="1" applyFont="1" applyFill="1" applyBorder="1" applyAlignment="1">
      <alignment horizontal="right" vertical="center"/>
    </xf>
    <xf numFmtId="1" fontId="40" fillId="3" borderId="19" xfId="9" applyNumberFormat="1" applyFont="1" applyFill="1" applyBorder="1" applyAlignment="1">
      <alignment horizontal="right" vertical="center"/>
    </xf>
    <xf numFmtId="1" fontId="42" fillId="3" borderId="18" xfId="9" applyNumberFormat="1" applyFont="1" applyFill="1" applyBorder="1" applyAlignment="1">
      <alignment horizontal="right" vertical="center"/>
    </xf>
    <xf numFmtId="1" fontId="42" fillId="3" borderId="20" xfId="9" applyNumberFormat="1" applyFont="1" applyFill="1" applyBorder="1" applyAlignment="1">
      <alignment horizontal="right" vertical="center"/>
    </xf>
    <xf numFmtId="1" fontId="42" fillId="3" borderId="19" xfId="9" applyNumberFormat="1" applyFont="1" applyFill="1" applyBorder="1" applyAlignment="1">
      <alignment horizontal="right" vertical="center"/>
    </xf>
    <xf numFmtId="2" fontId="43" fillId="3" borderId="13" xfId="9" applyNumberFormat="1" applyFont="1" applyFill="1" applyBorder="1" applyAlignment="1">
      <alignment horizontal="left" vertical="center" indent="2"/>
    </xf>
    <xf numFmtId="2" fontId="44" fillId="3" borderId="13" xfId="9" applyNumberFormat="1" applyFont="1" applyFill="1" applyBorder="1" applyAlignment="1">
      <alignment vertical="center"/>
    </xf>
    <xf numFmtId="0" fontId="44" fillId="3" borderId="13" xfId="9" applyFont="1" applyFill="1" applyBorder="1" applyAlignment="1">
      <alignment horizontal="right" vertical="center"/>
    </xf>
    <xf numFmtId="166" fontId="42" fillId="3" borderId="19" xfId="9" applyNumberFormat="1" applyFont="1" applyFill="1" applyBorder="1" applyAlignment="1">
      <alignment horizontal="right" vertical="center"/>
    </xf>
    <xf numFmtId="166" fontId="42" fillId="3" borderId="20" xfId="9" applyNumberFormat="1" applyFont="1" applyFill="1" applyBorder="1" applyAlignment="1">
      <alignment horizontal="right" vertical="center"/>
    </xf>
    <xf numFmtId="166" fontId="42" fillId="3" borderId="13" xfId="9" applyNumberFormat="1" applyFont="1" applyFill="1" applyBorder="1" applyAlignment="1">
      <alignment horizontal="right" vertical="center"/>
    </xf>
    <xf numFmtId="166" fontId="42" fillId="3" borderId="18" xfId="9" applyNumberFormat="1" applyFont="1" applyFill="1" applyBorder="1" applyAlignment="1">
      <alignment horizontal="right" vertical="center"/>
    </xf>
    <xf numFmtId="166" fontId="26" fillId="3" borderId="19" xfId="9" applyNumberFormat="1" applyFont="1" applyFill="1" applyBorder="1" applyAlignment="1">
      <alignment horizontal="right" vertical="center"/>
    </xf>
    <xf numFmtId="166" fontId="26" fillId="3" borderId="20" xfId="9" applyNumberFormat="1" applyFont="1" applyFill="1" applyBorder="1" applyAlignment="1">
      <alignment horizontal="right" vertical="center"/>
    </xf>
    <xf numFmtId="166" fontId="28" fillId="3" borderId="19" xfId="9" applyNumberFormat="1" applyFont="1" applyFill="1" applyBorder="1" applyAlignment="1">
      <alignment horizontal="right" vertical="center"/>
    </xf>
    <xf numFmtId="166" fontId="28" fillId="3" borderId="20" xfId="9" applyNumberFormat="1" applyFont="1" applyFill="1" applyBorder="1" applyAlignment="1">
      <alignment horizontal="right" vertical="center"/>
    </xf>
    <xf numFmtId="166" fontId="28" fillId="3" borderId="13" xfId="9" applyNumberFormat="1" applyFont="1" applyFill="1" applyBorder="1" applyAlignment="1">
      <alignment horizontal="right" vertical="center"/>
    </xf>
    <xf numFmtId="166" fontId="28" fillId="3" borderId="18" xfId="9" applyNumberFormat="1" applyFont="1" applyFill="1" applyBorder="1" applyAlignment="1">
      <alignment horizontal="right" vertical="center"/>
    </xf>
    <xf numFmtId="3" fontId="42" fillId="3" borderId="19" xfId="9" applyNumberFormat="1" applyFont="1" applyFill="1" applyBorder="1" applyAlignment="1">
      <alignment horizontal="right" vertical="center" wrapText="1"/>
    </xf>
    <xf numFmtId="3" fontId="42" fillId="3" borderId="20" xfId="9" applyNumberFormat="1" applyFont="1" applyFill="1" applyBorder="1" applyAlignment="1">
      <alignment horizontal="right" vertical="center" wrapText="1"/>
    </xf>
    <xf numFmtId="3" fontId="42" fillId="3" borderId="13" xfId="9" applyNumberFormat="1" applyFont="1" applyFill="1" applyBorder="1" applyAlignment="1">
      <alignment horizontal="right" vertical="center" wrapText="1"/>
    </xf>
    <xf numFmtId="3" fontId="42" fillId="3" borderId="18" xfId="9" applyNumberFormat="1" applyFont="1" applyFill="1" applyBorder="1" applyAlignment="1">
      <alignment horizontal="right" vertical="center" wrapText="1"/>
    </xf>
    <xf numFmtId="0" fontId="40" fillId="3" borderId="13" xfId="9" applyFont="1" applyFill="1" applyBorder="1" applyAlignment="1">
      <alignment horizontal="left" vertical="center" indent="2"/>
    </xf>
    <xf numFmtId="3" fontId="40" fillId="3" borderId="19" xfId="9" applyNumberFormat="1" applyFont="1" applyFill="1" applyBorder="1" applyAlignment="1">
      <alignment horizontal="right" vertical="center" wrapText="1"/>
    </xf>
    <xf numFmtId="3" fontId="40" fillId="3" borderId="20" xfId="9" applyNumberFormat="1" applyFont="1" applyFill="1" applyBorder="1" applyAlignment="1">
      <alignment horizontal="right" vertical="center" wrapText="1"/>
    </xf>
    <xf numFmtId="3" fontId="40" fillId="3" borderId="13" xfId="9" applyNumberFormat="1" applyFont="1" applyFill="1" applyBorder="1" applyAlignment="1">
      <alignment horizontal="right" vertical="center" wrapText="1"/>
    </xf>
    <xf numFmtId="3" fontId="40" fillId="3" borderId="18" xfId="9" applyNumberFormat="1" applyFont="1" applyFill="1" applyBorder="1" applyAlignment="1">
      <alignment horizontal="right" vertical="center" wrapText="1"/>
    </xf>
    <xf numFmtId="0" fontId="40" fillId="3" borderId="13" xfId="9" applyFont="1" applyFill="1" applyBorder="1" applyAlignment="1">
      <alignment horizontal="right" vertical="center" wrapText="1"/>
    </xf>
    <xf numFmtId="0" fontId="40" fillId="3" borderId="18" xfId="9" applyFont="1" applyFill="1" applyBorder="1" applyAlignment="1">
      <alignment horizontal="right" vertical="center" wrapText="1"/>
    </xf>
    <xf numFmtId="0" fontId="40" fillId="3" borderId="20" xfId="9" applyFont="1" applyFill="1" applyBorder="1" applyAlignment="1">
      <alignment horizontal="right" vertical="center" wrapText="1"/>
    </xf>
    <xf numFmtId="0" fontId="40" fillId="3" borderId="19" xfId="9" applyFont="1" applyFill="1" applyBorder="1" applyAlignment="1">
      <alignment horizontal="right" vertical="center" wrapText="1"/>
    </xf>
    <xf numFmtId="0" fontId="43" fillId="3" borderId="19" xfId="9" applyFont="1" applyFill="1" applyBorder="1" applyAlignment="1">
      <alignment horizontal="right" vertical="center" wrapText="1"/>
    </xf>
    <xf numFmtId="0" fontId="43" fillId="3" borderId="20" xfId="9" applyFont="1" applyFill="1" applyBorder="1" applyAlignment="1">
      <alignment horizontal="right" vertical="center" wrapText="1"/>
    </xf>
    <xf numFmtId="0" fontId="43" fillId="3" borderId="13" xfId="9" applyFont="1" applyFill="1" applyBorder="1" applyAlignment="1">
      <alignment horizontal="right" vertical="center" wrapText="1"/>
    </xf>
    <xf numFmtId="2" fontId="43" fillId="3" borderId="18" xfId="9" applyNumberFormat="1" applyFont="1" applyFill="1" applyBorder="1" applyAlignment="1">
      <alignment horizontal="right" vertical="center" wrapText="1"/>
    </xf>
    <xf numFmtId="3" fontId="26" fillId="3" borderId="19" xfId="9" applyNumberFormat="1" applyFont="1" applyFill="1" applyBorder="1" applyAlignment="1">
      <alignment horizontal="right" vertical="center" wrapText="1"/>
    </xf>
    <xf numFmtId="3" fontId="26" fillId="3" borderId="20" xfId="9" applyNumberFormat="1" applyFont="1" applyFill="1" applyBorder="1" applyAlignment="1">
      <alignment horizontal="right" vertical="center" wrapText="1"/>
    </xf>
    <xf numFmtId="2" fontId="40" fillId="3" borderId="19" xfId="9" applyNumberFormat="1" applyFont="1" applyFill="1" applyBorder="1" applyAlignment="1">
      <alignment horizontal="right" vertical="center" wrapText="1"/>
    </xf>
    <xf numFmtId="2" fontId="40" fillId="3" borderId="20" xfId="9" applyNumberFormat="1" applyFont="1" applyFill="1" applyBorder="1" applyAlignment="1">
      <alignment horizontal="right" vertical="center" wrapText="1"/>
    </xf>
    <xf numFmtId="2" fontId="40" fillId="3" borderId="13" xfId="9" applyNumberFormat="1" applyFont="1" applyFill="1" applyBorder="1" applyAlignment="1">
      <alignment horizontal="right" vertical="center" wrapText="1"/>
    </xf>
    <xf numFmtId="2" fontId="40" fillId="3" borderId="18" xfId="9" applyNumberFormat="1" applyFont="1" applyFill="1" applyBorder="1" applyAlignment="1">
      <alignment horizontal="right" vertical="center" wrapText="1"/>
    </xf>
    <xf numFmtId="2" fontId="42" fillId="3" borderId="19" xfId="9" applyNumberFormat="1" applyFont="1" applyFill="1" applyBorder="1" applyAlignment="1">
      <alignment horizontal="right" vertical="center" wrapText="1"/>
    </xf>
    <xf numFmtId="2" fontId="42" fillId="3" borderId="20" xfId="9" applyNumberFormat="1" applyFont="1" applyFill="1" applyBorder="1" applyAlignment="1">
      <alignment horizontal="right" vertical="center" wrapText="1"/>
    </xf>
    <xf numFmtId="2" fontId="42" fillId="3" borderId="13" xfId="9" applyNumberFormat="1" applyFont="1" applyFill="1" applyBorder="1" applyAlignment="1">
      <alignment horizontal="right" vertical="center" wrapText="1"/>
    </xf>
    <xf numFmtId="2" fontId="42" fillId="3" borderId="18" xfId="9" applyNumberFormat="1" applyFont="1" applyFill="1" applyBorder="1" applyAlignment="1">
      <alignment horizontal="right" vertical="center" wrapText="1"/>
    </xf>
    <xf numFmtId="0" fontId="42" fillId="3" borderId="19" xfId="9" applyFont="1" applyFill="1" applyBorder="1" applyAlignment="1">
      <alignment horizontal="right" vertical="center" wrapText="1"/>
    </xf>
    <xf numFmtId="0" fontId="42" fillId="3" borderId="20" xfId="9" applyFont="1" applyFill="1" applyBorder="1" applyAlignment="1">
      <alignment horizontal="right" vertical="center" wrapText="1"/>
    </xf>
    <xf numFmtId="0" fontId="42" fillId="3" borderId="13" xfId="9" applyFont="1" applyFill="1" applyBorder="1" applyAlignment="1">
      <alignment horizontal="right" vertical="center" wrapText="1"/>
    </xf>
    <xf numFmtId="0" fontId="42" fillId="3" borderId="18" xfId="9" applyFont="1" applyFill="1" applyBorder="1" applyAlignment="1">
      <alignment horizontal="right" vertical="center" wrapText="1"/>
    </xf>
    <xf numFmtId="166" fontId="43" fillId="3" borderId="19" xfId="9" applyNumberFormat="1" applyFont="1" applyFill="1" applyBorder="1" applyAlignment="1">
      <alignment horizontal="right" vertical="center" wrapText="1"/>
    </xf>
    <xf numFmtId="166" fontId="43" fillId="3" borderId="20" xfId="9" applyNumberFormat="1" applyFont="1" applyFill="1" applyBorder="1" applyAlignment="1">
      <alignment horizontal="right" vertical="center" wrapText="1"/>
    </xf>
    <xf numFmtId="166" fontId="43" fillId="3" borderId="13" xfId="9" applyNumberFormat="1" applyFont="1" applyFill="1" applyBorder="1" applyAlignment="1">
      <alignment horizontal="right" vertical="center" wrapText="1"/>
    </xf>
    <xf numFmtId="166" fontId="43" fillId="3" borderId="18" xfId="9" applyNumberFormat="1" applyFont="1" applyFill="1" applyBorder="1" applyAlignment="1">
      <alignment horizontal="right" vertical="center" wrapText="1"/>
    </xf>
    <xf numFmtId="166" fontId="26" fillId="3" borderId="19" xfId="9" applyNumberFormat="1" applyFont="1" applyFill="1" applyBorder="1" applyAlignment="1">
      <alignment horizontal="right" vertical="center" wrapText="1"/>
    </xf>
    <xf numFmtId="166" fontId="26" fillId="3" borderId="20" xfId="9" applyNumberFormat="1" applyFont="1" applyFill="1" applyBorder="1" applyAlignment="1">
      <alignment horizontal="right" vertical="center" wrapText="1"/>
    </xf>
    <xf numFmtId="166" fontId="42" fillId="3" borderId="19" xfId="10" applyNumberFormat="1" applyFont="1" applyFill="1" applyBorder="1" applyAlignment="1">
      <alignment horizontal="right" vertical="center" wrapText="1"/>
    </xf>
    <xf numFmtId="166" fontId="42" fillId="3" borderId="20" xfId="10" applyNumberFormat="1" applyFont="1" applyFill="1" applyBorder="1" applyAlignment="1">
      <alignment horizontal="right" vertical="center" wrapText="1"/>
    </xf>
    <xf numFmtId="166" fontId="42" fillId="3" borderId="13" xfId="10" applyNumberFormat="1" applyFont="1" applyFill="1" applyBorder="1" applyAlignment="1">
      <alignment horizontal="right" vertical="center" wrapText="1"/>
    </xf>
    <xf numFmtId="166" fontId="28" fillId="3" borderId="18" xfId="10" applyNumberFormat="1" applyFont="1" applyFill="1" applyBorder="1" applyAlignment="1">
      <alignment horizontal="right" vertical="center" wrapText="1"/>
    </xf>
    <xf numFmtId="166" fontId="28" fillId="3" borderId="19" xfId="9" applyNumberFormat="1" applyFont="1" applyFill="1" applyBorder="1" applyAlignment="1">
      <alignment horizontal="right" vertical="center" wrapText="1"/>
    </xf>
    <xf numFmtId="166" fontId="28" fillId="3" borderId="20" xfId="9" applyNumberFormat="1" applyFont="1" applyFill="1" applyBorder="1" applyAlignment="1">
      <alignment horizontal="right" vertical="center" wrapText="1"/>
    </xf>
    <xf numFmtId="166" fontId="28" fillId="3" borderId="13" xfId="9" applyNumberFormat="1" applyFont="1" applyFill="1" applyBorder="1" applyAlignment="1">
      <alignment horizontal="right" vertical="center" wrapText="1"/>
    </xf>
    <xf numFmtId="166" fontId="28" fillId="3" borderId="18" xfId="9" applyNumberFormat="1" applyFont="1" applyFill="1" applyBorder="1" applyAlignment="1">
      <alignment horizontal="right" vertical="center" wrapText="1"/>
    </xf>
    <xf numFmtId="166" fontId="39" fillId="3" borderId="0" xfId="9" applyNumberFormat="1" applyFont="1" applyFill="1" applyBorder="1"/>
    <xf numFmtId="175" fontId="58" fillId="3" borderId="0" xfId="9" applyNumberFormat="1" applyFont="1" applyFill="1" applyBorder="1" applyAlignment="1">
      <alignment horizontal="right" vertical="center" wrapText="1"/>
    </xf>
    <xf numFmtId="166" fontId="41" fillId="3" borderId="0" xfId="9" applyNumberFormat="1" applyFont="1" applyFill="1" applyBorder="1" applyAlignment="1">
      <alignment horizontal="right"/>
    </xf>
    <xf numFmtId="166" fontId="58" fillId="3" borderId="0" xfId="9" applyNumberFormat="1" applyFont="1" applyFill="1" applyBorder="1" applyAlignment="1">
      <alignment horizontal="right" vertical="center" wrapText="1"/>
    </xf>
    <xf numFmtId="175" fontId="59" fillId="3" borderId="0" xfId="9" applyNumberFormat="1" applyFont="1" applyFill="1" applyBorder="1" applyAlignment="1">
      <alignment horizontal="right" vertical="center" wrapText="1"/>
    </xf>
    <xf numFmtId="166" fontId="26" fillId="3" borderId="18" xfId="9" applyNumberFormat="1" applyFont="1" applyFill="1" applyBorder="1" applyAlignment="1">
      <alignment horizontal="right" vertical="center" wrapText="1"/>
    </xf>
    <xf numFmtId="167" fontId="41" fillId="3" borderId="0" xfId="9" applyNumberFormat="1" applyFont="1" applyFill="1" applyBorder="1"/>
    <xf numFmtId="175" fontId="57" fillId="3" borderId="0" xfId="9" applyNumberFormat="1" applyFont="1" applyFill="1" applyBorder="1" applyAlignment="1">
      <alignment horizontal="right" vertical="center" wrapText="1"/>
    </xf>
    <xf numFmtId="166" fontId="41" fillId="3" borderId="0" xfId="9" applyNumberFormat="1" applyFont="1" applyFill="1" applyBorder="1" applyAlignment="1">
      <alignment horizontal="right" vertical="center" wrapText="1"/>
    </xf>
    <xf numFmtId="175" fontId="51" fillId="3" borderId="0" xfId="9" applyNumberFormat="1" applyFont="1" applyFill="1" applyBorder="1" applyAlignment="1">
      <alignment horizontal="right" vertical="center" wrapText="1"/>
    </xf>
    <xf numFmtId="175" fontId="41" fillId="3" borderId="0" xfId="9" applyNumberFormat="1" applyFont="1" applyFill="1" applyBorder="1" applyAlignment="1">
      <alignment horizontal="right" vertical="center" wrapText="1"/>
    </xf>
    <xf numFmtId="175" fontId="41" fillId="3" borderId="0" xfId="9" applyNumberFormat="1" applyFont="1" applyFill="1" applyBorder="1"/>
    <xf numFmtId="175" fontId="41" fillId="3" borderId="0" xfId="9" applyNumberFormat="1" applyFont="1" applyFill="1" applyBorder="1" applyAlignment="1">
      <alignment horizontal="right"/>
    </xf>
    <xf numFmtId="167" fontId="40" fillId="3" borderId="19" xfId="9" applyNumberFormat="1" applyFont="1" applyFill="1" applyBorder="1" applyAlignment="1">
      <alignment horizontal="right" vertical="center" wrapText="1"/>
    </xf>
    <xf numFmtId="167" fontId="40" fillId="3" borderId="20" xfId="9" applyNumberFormat="1" applyFont="1" applyFill="1" applyBorder="1" applyAlignment="1">
      <alignment horizontal="right" vertical="center" wrapText="1"/>
    </xf>
    <xf numFmtId="167" fontId="40" fillId="3" borderId="13" xfId="9" applyNumberFormat="1" applyFont="1" applyFill="1" applyBorder="1" applyAlignment="1">
      <alignment horizontal="right" vertical="center" wrapText="1"/>
    </xf>
    <xf numFmtId="167" fontId="26" fillId="3" borderId="13" xfId="9" applyNumberFormat="1" applyFont="1" applyFill="1" applyBorder="1" applyAlignment="1">
      <alignment horizontal="right" vertical="center" wrapText="1"/>
    </xf>
    <xf numFmtId="167" fontId="40" fillId="3" borderId="18" xfId="9" applyNumberFormat="1" applyFont="1" applyFill="1" applyBorder="1" applyAlignment="1">
      <alignment horizontal="right" vertical="center" wrapText="1"/>
    </xf>
    <xf numFmtId="0" fontId="40" fillId="3" borderId="0" xfId="9" applyFont="1" applyFill="1" applyAlignment="1">
      <alignment horizontal="justify" vertical="center"/>
    </xf>
    <xf numFmtId="0" fontId="40" fillId="3" borderId="0" xfId="9" applyFont="1" applyFill="1" applyAlignment="1">
      <alignment vertical="top"/>
    </xf>
    <xf numFmtId="3" fontId="42" fillId="3" borderId="19" xfId="9" applyNumberFormat="1" applyFont="1" applyFill="1" applyBorder="1" applyAlignment="1">
      <alignment horizontal="right" vertical="center"/>
    </xf>
    <xf numFmtId="3" fontId="42" fillId="3" borderId="20" xfId="9" applyNumberFormat="1" applyFont="1" applyFill="1" applyBorder="1" applyAlignment="1">
      <alignment horizontal="right" vertical="center"/>
    </xf>
    <xf numFmtId="3" fontId="42" fillId="3" borderId="18" xfId="9" applyNumberFormat="1" applyFont="1" applyFill="1" applyBorder="1" applyAlignment="1">
      <alignment horizontal="right" vertical="center"/>
    </xf>
    <xf numFmtId="0" fontId="28" fillId="3" borderId="0" xfId="9" applyFont="1" applyFill="1" applyBorder="1"/>
    <xf numFmtId="0" fontId="44" fillId="3" borderId="19" xfId="9" applyFont="1" applyFill="1" applyBorder="1" applyAlignment="1">
      <alignment horizontal="right" vertical="center"/>
    </xf>
    <xf numFmtId="0" fontId="44" fillId="3" borderId="20" xfId="9" applyFont="1" applyFill="1" applyBorder="1" applyAlignment="1">
      <alignment horizontal="right" vertical="center"/>
    </xf>
    <xf numFmtId="166" fontId="44" fillId="3" borderId="13" xfId="9" applyNumberFormat="1" applyFont="1" applyFill="1" applyBorder="1" applyAlignment="1">
      <alignment horizontal="right" vertical="center"/>
    </xf>
    <xf numFmtId="0" fontId="44" fillId="3" borderId="18" xfId="9" applyFont="1" applyFill="1" applyBorder="1" applyAlignment="1">
      <alignment horizontal="right" vertical="center"/>
    </xf>
    <xf numFmtId="3" fontId="43" fillId="3" borderId="19" xfId="9" applyNumberFormat="1" applyFont="1" applyFill="1" applyBorder="1" applyAlignment="1">
      <alignment horizontal="right" vertical="center"/>
    </xf>
    <xf numFmtId="3" fontId="43" fillId="3" borderId="20" xfId="9" applyNumberFormat="1" applyFont="1" applyFill="1" applyBorder="1" applyAlignment="1">
      <alignment horizontal="right" vertical="center"/>
    </xf>
    <xf numFmtId="1" fontId="43" fillId="3" borderId="13" xfId="9" applyNumberFormat="1" applyFont="1" applyFill="1" applyBorder="1" applyAlignment="1">
      <alignment horizontal="right" vertical="center"/>
    </xf>
    <xf numFmtId="1" fontId="43" fillId="3" borderId="18" xfId="9" applyNumberFormat="1" applyFont="1" applyFill="1" applyBorder="1" applyAlignment="1">
      <alignment horizontal="right" vertical="center"/>
    </xf>
    <xf numFmtId="1" fontId="43" fillId="3" borderId="20" xfId="9" applyNumberFormat="1" applyFont="1" applyFill="1" applyBorder="1" applyAlignment="1">
      <alignment horizontal="right" vertical="center"/>
    </xf>
    <xf numFmtId="1" fontId="43" fillId="3" borderId="19" xfId="9" applyNumberFormat="1" applyFont="1" applyFill="1" applyBorder="1" applyAlignment="1">
      <alignment horizontal="right" vertical="center"/>
    </xf>
    <xf numFmtId="3" fontId="43" fillId="3" borderId="13" xfId="9" applyNumberFormat="1" applyFont="1" applyFill="1" applyBorder="1" applyAlignment="1">
      <alignment horizontal="right" vertical="center"/>
    </xf>
    <xf numFmtId="3" fontId="43" fillId="3" borderId="18" xfId="9" applyNumberFormat="1" applyFont="1" applyFill="1" applyBorder="1" applyAlignment="1">
      <alignment horizontal="right" vertical="center"/>
    </xf>
    <xf numFmtId="166" fontId="44" fillId="3" borderId="19" xfId="9" applyNumberFormat="1" applyFont="1" applyFill="1" applyBorder="1" applyAlignment="1">
      <alignment horizontal="right" vertical="center"/>
    </xf>
    <xf numFmtId="0" fontId="28" fillId="3" borderId="13" xfId="9" applyFont="1" applyFill="1" applyBorder="1" applyAlignment="1">
      <alignment horizontal="right" vertical="center"/>
    </xf>
    <xf numFmtId="0" fontId="28" fillId="3" borderId="20" xfId="9" applyFont="1" applyFill="1" applyBorder="1" applyAlignment="1">
      <alignment horizontal="right" vertical="center"/>
    </xf>
    <xf numFmtId="0" fontId="28" fillId="3" borderId="19" xfId="9" applyFont="1" applyFill="1" applyBorder="1" applyAlignment="1">
      <alignment horizontal="right" vertical="center"/>
    </xf>
    <xf numFmtId="41" fontId="40" fillId="3" borderId="19" xfId="9" applyNumberFormat="1" applyFont="1" applyFill="1" applyBorder="1" applyAlignment="1">
      <alignment horizontal="right" vertical="center"/>
    </xf>
    <xf numFmtId="169" fontId="40" fillId="3" borderId="13" xfId="9" applyNumberFormat="1" applyFont="1" applyFill="1" applyBorder="1" applyAlignment="1">
      <alignment horizontal="right" vertical="center"/>
    </xf>
    <xf numFmtId="169" fontId="40" fillId="3" borderId="18" xfId="9" applyNumberFormat="1" applyFont="1" applyFill="1" applyBorder="1" applyAlignment="1">
      <alignment horizontal="right" vertical="center"/>
    </xf>
    <xf numFmtId="0" fontId="40" fillId="3" borderId="0" xfId="9" applyFont="1" applyFill="1"/>
    <xf numFmtId="1" fontId="26" fillId="3" borderId="0" xfId="0" applyNumberFormat="1" applyFont="1" applyFill="1"/>
    <xf numFmtId="167" fontId="28" fillId="3" borderId="19" xfId="9" applyNumberFormat="1" applyFont="1" applyFill="1" applyBorder="1" applyAlignment="1">
      <alignment horizontal="right" vertical="center" wrapText="1"/>
    </xf>
    <xf numFmtId="7" fontId="25" fillId="3" borderId="12" xfId="0" applyNumberFormat="1" applyFont="1" applyFill="1" applyBorder="1" applyAlignment="1"/>
    <xf numFmtId="0" fontId="7" fillId="3" borderId="13" xfId="0" applyFont="1" applyFill="1" applyBorder="1"/>
    <xf numFmtId="7" fontId="25" fillId="3" borderId="14" xfId="0" applyNumberFormat="1" applyFont="1" applyFill="1" applyBorder="1" applyAlignment="1"/>
    <xf numFmtId="167" fontId="7" fillId="3" borderId="0" xfId="0" applyNumberFormat="1" applyFont="1" applyFill="1" applyBorder="1"/>
    <xf numFmtId="3" fontId="7" fillId="3" borderId="12" xfId="0" applyNumberFormat="1" applyFont="1" applyFill="1" applyBorder="1"/>
    <xf numFmtId="0" fontId="29" fillId="3" borderId="14" xfId="0" applyFont="1" applyFill="1" applyBorder="1" applyAlignment="1">
      <alignment horizontal="right"/>
    </xf>
    <xf numFmtId="3" fontId="19" fillId="3" borderId="0" xfId="1" applyNumberFormat="1" applyFont="1" applyFill="1" applyBorder="1" applyAlignment="1">
      <alignment horizontal="right"/>
    </xf>
    <xf numFmtId="169" fontId="19" fillId="3" borderId="0" xfId="1" applyNumberFormat="1" applyFont="1" applyFill="1" applyBorder="1" applyAlignment="1">
      <alignment horizontal="left"/>
    </xf>
    <xf numFmtId="0" fontId="29" fillId="3" borderId="1" xfId="0" applyFont="1" applyFill="1" applyBorder="1" applyAlignment="1"/>
    <xf numFmtId="49" fontId="15" fillId="3" borderId="0" xfId="0" applyNumberFormat="1" applyFont="1" applyFill="1" applyBorder="1" applyAlignment="1">
      <alignment horizontal="right" wrapText="1"/>
    </xf>
    <xf numFmtId="0" fontId="5" fillId="3" borderId="0" xfId="0" applyFont="1" applyFill="1" applyBorder="1" applyAlignment="1"/>
    <xf numFmtId="0" fontId="6" fillId="3" borderId="2" xfId="0" applyFont="1" applyFill="1" applyBorder="1" applyAlignment="1"/>
    <xf numFmtId="0" fontId="24" fillId="3" borderId="0" xfId="0" applyFont="1" applyFill="1" applyBorder="1" applyAlignment="1"/>
    <xf numFmtId="0" fontId="19" fillId="3" borderId="12" xfId="0" applyFont="1" applyFill="1" applyBorder="1" applyAlignment="1"/>
    <xf numFmtId="0" fontId="6" fillId="3" borderId="12" xfId="0" applyFont="1" applyFill="1" applyBorder="1" applyAlignment="1"/>
    <xf numFmtId="1" fontId="6" fillId="3" borderId="12" xfId="0" applyNumberFormat="1" applyFont="1" applyFill="1" applyBorder="1" applyAlignment="1"/>
    <xf numFmtId="0" fontId="19" fillId="3" borderId="1" xfId="0" applyFont="1" applyFill="1" applyBorder="1" applyAlignment="1"/>
    <xf numFmtId="0" fontId="48" fillId="3" borderId="0" xfId="0" applyFont="1" applyFill="1" applyBorder="1" applyAlignment="1"/>
    <xf numFmtId="0" fontId="5" fillId="3" borderId="2" xfId="0" applyFont="1" applyFill="1" applyBorder="1" applyAlignment="1"/>
    <xf numFmtId="1" fontId="5" fillId="3" borderId="0" xfId="1" applyNumberFormat="1" applyFont="1" applyFill="1" applyBorder="1" applyAlignment="1"/>
    <xf numFmtId="165" fontId="7" fillId="3" borderId="0" xfId="0" applyNumberFormat="1" applyFont="1" applyFill="1" applyBorder="1" applyAlignment="1">
      <alignment horizontal="right"/>
    </xf>
    <xf numFmtId="0" fontId="0" fillId="3" borderId="3" xfId="0" applyFill="1" applyBorder="1" applyAlignment="1"/>
    <xf numFmtId="0" fontId="5" fillId="3" borderId="13" xfId="0" applyFont="1" applyFill="1" applyBorder="1" applyAlignment="1"/>
    <xf numFmtId="0" fontId="26" fillId="3" borderId="14" xfId="0" applyFont="1" applyFill="1" applyBorder="1" applyAlignment="1"/>
    <xf numFmtId="0" fontId="26" fillId="3" borderId="1" xfId="0" applyFont="1" applyFill="1" applyBorder="1" applyAlignment="1"/>
    <xf numFmtId="43" fontId="25" fillId="3" borderId="0" xfId="0" applyNumberFormat="1" applyFont="1" applyFill="1" applyBorder="1" applyAlignment="1"/>
    <xf numFmtId="0" fontId="6" fillId="3" borderId="1" xfId="0" applyFont="1" applyFill="1" applyBorder="1" applyAlignment="1"/>
    <xf numFmtId="171" fontId="25" fillId="3" borderId="14" xfId="0" applyNumberFormat="1" applyFont="1" applyFill="1" applyBorder="1" applyAlignment="1"/>
    <xf numFmtId="171" fontId="25" fillId="3" borderId="12" xfId="0" applyNumberFormat="1" applyFont="1" applyFill="1" applyBorder="1" applyAlignment="1"/>
    <xf numFmtId="0" fontId="8" fillId="3" borderId="0" xfId="0" applyFont="1" applyFill="1"/>
    <xf numFmtId="0" fontId="34" fillId="3" borderId="0" xfId="0" applyFont="1" applyFill="1" applyBorder="1" applyAlignment="1">
      <alignment horizontal="left" vertical="top"/>
    </xf>
    <xf numFmtId="0" fontId="28" fillId="3" borderId="15" xfId="0" applyFont="1" applyFill="1" applyBorder="1"/>
    <xf numFmtId="0" fontId="6" fillId="3" borderId="16" xfId="0" applyFont="1" applyFill="1" applyBorder="1" applyAlignment="1"/>
    <xf numFmtId="0" fontId="6" fillId="3" borderId="17" xfId="0" applyFont="1" applyFill="1" applyBorder="1" applyAlignment="1"/>
    <xf numFmtId="0" fontId="6" fillId="3" borderId="4" xfId="0" applyFont="1" applyFill="1" applyBorder="1" applyAlignment="1"/>
    <xf numFmtId="0" fontId="6" fillId="3" borderId="5" xfId="0" applyFont="1" applyFill="1" applyBorder="1" applyAlignment="1"/>
    <xf numFmtId="2" fontId="26" fillId="3" borderId="18" xfId="9" applyNumberFormat="1" applyFont="1" applyFill="1" applyBorder="1" applyAlignment="1">
      <alignment horizontal="right" vertical="center"/>
    </xf>
    <xf numFmtId="168" fontId="40" fillId="3" borderId="19" xfId="1" applyNumberFormat="1" applyFont="1" applyFill="1" applyBorder="1" applyAlignment="1">
      <alignment horizontal="right" vertical="center"/>
    </xf>
    <xf numFmtId="2" fontId="43" fillId="3" borderId="19" xfId="9" applyNumberFormat="1" applyFont="1" applyFill="1" applyBorder="1" applyAlignment="1">
      <alignment horizontal="right" vertical="center" wrapText="1"/>
    </xf>
    <xf numFmtId="1" fontId="28" fillId="3" borderId="18" xfId="9" applyNumberFormat="1" applyFont="1" applyFill="1" applyBorder="1" applyAlignment="1">
      <alignment horizontal="right" vertical="center"/>
    </xf>
    <xf numFmtId="1" fontId="26" fillId="3" borderId="18" xfId="9" applyNumberFormat="1" applyFont="1" applyFill="1" applyBorder="1" applyAlignment="1">
      <alignment horizontal="right" vertical="center"/>
    </xf>
    <xf numFmtId="0" fontId="4" fillId="3" borderId="0" xfId="0" applyFont="1" applyFill="1" applyAlignment="1">
      <alignment horizontal="center"/>
    </xf>
    <xf numFmtId="0" fontId="18" fillId="3" borderId="0" xfId="0" applyFont="1" applyFill="1" applyBorder="1" applyAlignment="1"/>
    <xf numFmtId="0" fontId="11" fillId="3" borderId="0" xfId="0" applyFont="1" applyFill="1" applyBorder="1"/>
    <xf numFmtId="0" fontId="33" fillId="3" borderId="13" xfId="0" applyFont="1" applyFill="1" applyBorder="1"/>
    <xf numFmtId="0" fontId="19" fillId="3" borderId="3" xfId="0" applyFont="1" applyFill="1" applyBorder="1"/>
    <xf numFmtId="0" fontId="4" fillId="3" borderId="0" xfId="0" applyFont="1" applyFill="1" applyBorder="1" applyAlignment="1">
      <alignment horizontal="center"/>
    </xf>
    <xf numFmtId="0" fontId="6" fillId="3" borderId="0" xfId="0" applyFont="1" applyFill="1"/>
    <xf numFmtId="0" fontId="0" fillId="3" borderId="3" xfId="0" applyFill="1" applyBorder="1"/>
    <xf numFmtId="0" fontId="4" fillId="3" borderId="0" xfId="0" applyFont="1" applyFill="1"/>
    <xf numFmtId="0" fontId="0" fillId="3" borderId="0" xfId="0" applyFill="1" applyAlignment="1">
      <alignment horizontal="left"/>
    </xf>
    <xf numFmtId="0" fontId="6" fillId="3" borderId="12" xfId="0" applyFont="1" applyFill="1" applyBorder="1"/>
    <xf numFmtId="0" fontId="49" fillId="3" borderId="0" xfId="0" applyFont="1" applyFill="1" applyBorder="1"/>
    <xf numFmtId="0" fontId="0" fillId="3" borderId="2" xfId="0" applyFill="1" applyBorder="1"/>
    <xf numFmtId="0" fontId="20" fillId="3" borderId="12" xfId="0" applyFont="1" applyFill="1" applyBorder="1"/>
    <xf numFmtId="169" fontId="0" fillId="3" borderId="0" xfId="0" applyNumberFormat="1" applyFill="1"/>
    <xf numFmtId="168" fontId="4" fillId="3" borderId="0" xfId="2" applyNumberFormat="1" applyFont="1" applyFill="1"/>
    <xf numFmtId="0" fontId="19" fillId="3" borderId="11" xfId="0" applyFont="1" applyFill="1" applyBorder="1"/>
    <xf numFmtId="0" fontId="0" fillId="3" borderId="0" xfId="0" applyFill="1" applyAlignment="1">
      <alignment horizontal="center"/>
    </xf>
    <xf numFmtId="0" fontId="12" fillId="3" borderId="0" xfId="0" applyFont="1" applyFill="1"/>
    <xf numFmtId="0" fontId="6" fillId="3" borderId="2" xfId="0" applyFont="1" applyFill="1" applyBorder="1"/>
    <xf numFmtId="0" fontId="5" fillId="3" borderId="0" xfId="0" applyFont="1" applyFill="1"/>
    <xf numFmtId="0" fontId="6" fillId="3" borderId="9" xfId="0" applyFont="1" applyFill="1" applyBorder="1" applyAlignment="1">
      <alignment horizontal="left"/>
    </xf>
    <xf numFmtId="0" fontId="6" fillId="3" borderId="10" xfId="0" applyFont="1" applyFill="1" applyBorder="1" applyAlignment="1">
      <alignment horizontal="left"/>
    </xf>
    <xf numFmtId="3" fontId="7" fillId="3" borderId="7" xfId="1" applyNumberFormat="1" applyFont="1" applyFill="1" applyBorder="1"/>
    <xf numFmtId="0" fontId="7" fillId="3" borderId="3" xfId="0" applyFont="1" applyFill="1" applyBorder="1"/>
    <xf numFmtId="0" fontId="5" fillId="3" borderId="3" xfId="0" applyFont="1" applyFill="1" applyBorder="1"/>
    <xf numFmtId="0" fontId="5" fillId="3" borderId="0" xfId="0" applyFont="1" applyFill="1" applyBorder="1"/>
    <xf numFmtId="0" fontId="5" fillId="3" borderId="1" xfId="0" applyFont="1" applyFill="1" applyBorder="1"/>
    <xf numFmtId="165" fontId="6" fillId="3" borderId="0" xfId="0" applyNumberFormat="1" applyFont="1" applyFill="1"/>
    <xf numFmtId="0" fontId="8" fillId="3" borderId="1" xfId="0" applyFont="1" applyFill="1" applyBorder="1"/>
    <xf numFmtId="0" fontId="6" fillId="3" borderId="7" xfId="0" applyFont="1" applyFill="1" applyBorder="1"/>
    <xf numFmtId="0" fontId="6" fillId="3" borderId="0" xfId="0" applyFont="1" applyFill="1" applyBorder="1" applyAlignment="1">
      <alignment horizontal="left" indent="1"/>
    </xf>
    <xf numFmtId="0" fontId="25" fillId="3" borderId="0" xfId="0" applyFont="1" applyFill="1" applyAlignment="1">
      <alignment horizontal="left" indent="1"/>
    </xf>
    <xf numFmtId="0" fontId="25" fillId="3" borderId="0" xfId="9" applyFont="1" applyFill="1" applyAlignment="1">
      <alignment horizontal="left" indent="1"/>
    </xf>
    <xf numFmtId="0" fontId="9" fillId="3" borderId="0" xfId="0" applyFont="1" applyFill="1"/>
    <xf numFmtId="0" fontId="6" fillId="3" borderId="0" xfId="0" applyFont="1" applyFill="1" applyAlignment="1">
      <alignment horizontal="left" indent="1"/>
    </xf>
    <xf numFmtId="0" fontId="31" fillId="3" borderId="0" xfId="0" applyFont="1" applyFill="1"/>
    <xf numFmtId="0" fontId="20" fillId="3" borderId="0" xfId="4" applyFont="1" applyFill="1" applyBorder="1" applyAlignment="1">
      <alignment horizontal="left" vertical="center"/>
    </xf>
    <xf numFmtId="14" fontId="14" fillId="3" borderId="0" xfId="4" applyNumberFormat="1" applyFont="1" applyFill="1" applyBorder="1" applyAlignment="1">
      <alignment horizontal="left" vertical="center"/>
    </xf>
    <xf numFmtId="0" fontId="14" fillId="3" borderId="0" xfId="4" applyFont="1" applyFill="1" applyBorder="1" applyAlignment="1">
      <alignment horizontal="left" vertical="center"/>
    </xf>
    <xf numFmtId="41" fontId="65" fillId="3" borderId="0" xfId="9" applyNumberFormat="1" applyFont="1" applyFill="1" applyBorder="1" applyAlignment="1">
      <alignment horizontal="right" vertical="center" shrinkToFit="1"/>
    </xf>
    <xf numFmtId="49" fontId="69" fillId="2" borderId="12" xfId="0" applyNumberFormat="1" applyFont="1" applyFill="1" applyBorder="1" applyAlignment="1">
      <alignment horizontal="right" wrapText="1"/>
    </xf>
    <xf numFmtId="49" fontId="69" fillId="3" borderId="12" xfId="0" applyNumberFormat="1" applyFont="1" applyFill="1" applyBorder="1" applyAlignment="1">
      <alignment horizontal="right" wrapText="1"/>
    </xf>
    <xf numFmtId="0" fontId="69" fillId="3" borderId="2" xfId="0" applyNumberFormat="1" applyFont="1" applyFill="1" applyBorder="1" applyAlignment="1">
      <alignment horizontal="right"/>
    </xf>
    <xf numFmtId="0" fontId="28" fillId="3" borderId="2" xfId="0" applyNumberFormat="1" applyFont="1" applyFill="1" applyBorder="1" applyAlignment="1">
      <alignment horizontal="right"/>
    </xf>
    <xf numFmtId="0" fontId="28" fillId="3" borderId="2" xfId="0" applyNumberFormat="1" applyFont="1" applyFill="1" applyBorder="1" applyAlignment="1"/>
    <xf numFmtId="0" fontId="28" fillId="3" borderId="0" xfId="0" applyFont="1" applyFill="1"/>
    <xf numFmtId="0" fontId="9" fillId="3" borderId="12" xfId="0" applyFont="1" applyFill="1" applyBorder="1" applyAlignment="1">
      <alignment wrapText="1"/>
    </xf>
    <xf numFmtId="0" fontId="28" fillId="3" borderId="0" xfId="0" applyFont="1" applyFill="1" applyBorder="1"/>
    <xf numFmtId="0" fontId="19" fillId="3" borderId="0" xfId="0" applyFont="1" applyFill="1"/>
    <xf numFmtId="0" fontId="26" fillId="3" borderId="0" xfId="0" applyFont="1" applyFill="1" applyBorder="1" applyAlignment="1">
      <alignment horizontal="right"/>
    </xf>
    <xf numFmtId="2" fontId="26" fillId="3" borderId="0" xfId="0" applyNumberFormat="1" applyFont="1" applyFill="1" applyBorder="1" applyAlignment="1">
      <alignment horizontal="right"/>
    </xf>
    <xf numFmtId="0" fontId="19" fillId="3" borderId="0" xfId="0" applyFont="1" applyFill="1" applyBorder="1" applyAlignment="1">
      <alignment horizontal="center"/>
    </xf>
    <xf numFmtId="0" fontId="19" fillId="3" borderId="0" xfId="0" applyFont="1" applyFill="1" applyBorder="1" applyAlignment="1">
      <alignment horizontal="center" wrapText="1"/>
    </xf>
    <xf numFmtId="10" fontId="26" fillId="3" borderId="0" xfId="0" applyNumberFormat="1" applyFont="1" applyFill="1" applyAlignment="1">
      <alignment horizontal="right"/>
    </xf>
    <xf numFmtId="0" fontId="26" fillId="3" borderId="0" xfId="0" applyFont="1" applyFill="1" applyAlignment="1"/>
    <xf numFmtId="3" fontId="26" fillId="3" borderId="0" xfId="0" applyNumberFormat="1" applyFont="1" applyFill="1"/>
    <xf numFmtId="0" fontId="26" fillId="3" borderId="0" xfId="0" quotePrefix="1" applyFont="1" applyFill="1"/>
    <xf numFmtId="170" fontId="26" fillId="3" borderId="0" xfId="1" applyNumberFormat="1" applyFont="1" applyFill="1" applyAlignment="1">
      <alignment horizontal="right"/>
    </xf>
    <xf numFmtId="3" fontId="28" fillId="3" borderId="0" xfId="0" applyNumberFormat="1" applyFont="1" applyFill="1"/>
    <xf numFmtId="0" fontId="70" fillId="3" borderId="2" xfId="0" applyFont="1" applyFill="1" applyBorder="1"/>
    <xf numFmtId="0" fontId="19" fillId="3" borderId="2" xfId="0" applyFont="1" applyFill="1" applyBorder="1" applyAlignment="1">
      <alignment horizontal="center"/>
    </xf>
    <xf numFmtId="0" fontId="19" fillId="3" borderId="2" xfId="0" applyFont="1" applyFill="1" applyBorder="1" applyAlignment="1">
      <alignment horizontal="center" wrapText="1"/>
    </xf>
    <xf numFmtId="0" fontId="26" fillId="3" borderId="0" xfId="0" applyFont="1" applyFill="1" applyAlignment="1">
      <alignment horizontal="right"/>
    </xf>
    <xf numFmtId="165" fontId="28" fillId="3" borderId="0" xfId="1" applyNumberFormat="1" applyFont="1" applyFill="1" applyAlignment="1">
      <alignment horizontal="right"/>
    </xf>
    <xf numFmtId="0" fontId="26" fillId="3" borderId="11" xfId="0" applyFont="1" applyFill="1" applyBorder="1"/>
    <xf numFmtId="0" fontId="26" fillId="3" borderId="0" xfId="0" applyFont="1" applyFill="1" applyBorder="1"/>
    <xf numFmtId="166" fontId="26" fillId="3" borderId="0" xfId="0" applyNumberFormat="1" applyFont="1" applyFill="1" applyBorder="1" applyAlignment="1">
      <alignment horizontal="center"/>
    </xf>
    <xf numFmtId="0" fontId="26" fillId="3" borderId="0" xfId="0" applyFont="1" applyFill="1" applyBorder="1" applyAlignment="1">
      <alignment horizontal="center"/>
    </xf>
    <xf numFmtId="0" fontId="26" fillId="3" borderId="0" xfId="0" applyFont="1" applyFill="1" applyAlignment="1">
      <alignment horizontal="center"/>
    </xf>
    <xf numFmtId="169" fontId="7" fillId="3" borderId="0" xfId="1" applyNumberFormat="1" applyFont="1" applyFill="1" applyBorder="1"/>
    <xf numFmtId="169" fontId="7" fillId="3" borderId="0" xfId="1" applyNumberFormat="1" applyFont="1" applyFill="1" applyBorder="1" applyAlignment="1">
      <alignment horizontal="right"/>
    </xf>
    <xf numFmtId="170" fontId="7" fillId="3" borderId="0" xfId="0" applyNumberFormat="1" applyFont="1" applyFill="1"/>
    <xf numFmtId="0" fontId="28" fillId="3" borderId="12" xfId="0" applyFont="1" applyFill="1" applyBorder="1"/>
    <xf numFmtId="169" fontId="26" fillId="3" borderId="12" xfId="0" applyNumberFormat="1" applyFont="1" applyFill="1" applyBorder="1"/>
    <xf numFmtId="169" fontId="26" fillId="3" borderId="0" xfId="1" applyNumberFormat="1" applyFont="1" applyFill="1"/>
    <xf numFmtId="169" fontId="26" fillId="3" borderId="0" xfId="1" applyNumberFormat="1" applyFont="1" applyFill="1" applyAlignment="1">
      <alignment horizontal="right"/>
    </xf>
    <xf numFmtId="0" fontId="26" fillId="3" borderId="12" xfId="0" applyFont="1" applyFill="1" applyBorder="1"/>
    <xf numFmtId="170" fontId="26" fillId="3" borderId="12" xfId="0" applyNumberFormat="1" applyFont="1" applyFill="1" applyBorder="1" applyAlignment="1">
      <alignment horizontal="right"/>
    </xf>
    <xf numFmtId="3" fontId="19" fillId="3" borderId="0" xfId="0" applyNumberFormat="1" applyFont="1" applyFill="1" applyAlignment="1">
      <alignment horizontal="right"/>
    </xf>
    <xf numFmtId="0" fontId="26" fillId="3" borderId="0" xfId="0" applyFont="1" applyFill="1" applyAlignment="1">
      <alignment horizontal="left"/>
    </xf>
    <xf numFmtId="0" fontId="26" fillId="3" borderId="0" xfId="0" applyFont="1" applyFill="1" applyAlignment="1">
      <alignment horizontal="left" indent="5"/>
    </xf>
    <xf numFmtId="170" fontId="26" fillId="3" borderId="0" xfId="0" applyNumberFormat="1" applyFont="1" applyFill="1" applyAlignment="1">
      <alignment horizontal="right"/>
    </xf>
    <xf numFmtId="170" fontId="26" fillId="3" borderId="0" xfId="0" applyNumberFormat="1" applyFont="1" applyFill="1"/>
    <xf numFmtId="3" fontId="26" fillId="3" borderId="0" xfId="0" applyNumberFormat="1" applyFont="1" applyFill="1" applyAlignment="1">
      <alignment horizontal="right"/>
    </xf>
    <xf numFmtId="0" fontId="50" fillId="3" borderId="0" xfId="0" applyFont="1" applyFill="1"/>
    <xf numFmtId="0" fontId="37" fillId="3" borderId="0" xfId="0" applyFont="1" applyFill="1" applyAlignment="1">
      <alignment wrapText="1"/>
    </xf>
    <xf numFmtId="0" fontId="28" fillId="3" borderId="2" xfId="0" applyFont="1" applyFill="1" applyBorder="1" applyAlignment="1">
      <alignment horizontal="center"/>
    </xf>
    <xf numFmtId="0" fontId="28" fillId="3" borderId="2" xfId="0" applyFont="1" applyFill="1" applyBorder="1" applyAlignment="1">
      <alignment horizontal="center" wrapText="1"/>
    </xf>
    <xf numFmtId="0" fontId="28" fillId="3" borderId="7" xfId="0" applyNumberFormat="1" applyFont="1" applyFill="1" applyBorder="1" applyAlignment="1">
      <alignment horizontal="right"/>
    </xf>
    <xf numFmtId="0" fontId="26" fillId="4" borderId="0" xfId="0" applyFont="1" applyFill="1"/>
    <xf numFmtId="0" fontId="26" fillId="4" borderId="0" xfId="0" applyFont="1" applyFill="1" applyAlignment="1">
      <alignment horizontal="right"/>
    </xf>
    <xf numFmtId="0" fontId="64" fillId="5" borderId="14" xfId="0" applyFont="1" applyFill="1" applyBorder="1"/>
    <xf numFmtId="0" fontId="26" fillId="5" borderId="14" xfId="0" applyFont="1" applyFill="1" applyBorder="1"/>
    <xf numFmtId="0" fontId="26" fillId="5" borderId="14" xfId="0" applyFont="1" applyFill="1" applyBorder="1" applyAlignment="1">
      <alignment horizontal="right"/>
    </xf>
    <xf numFmtId="0" fontId="64" fillId="6" borderId="0" xfId="0" applyFont="1" applyFill="1" applyBorder="1"/>
    <xf numFmtId="0" fontId="26" fillId="6" borderId="0" xfId="0" applyFont="1" applyFill="1" applyBorder="1"/>
    <xf numFmtId="0" fontId="26" fillId="6" borderId="0" xfId="0" applyFont="1" applyFill="1" applyBorder="1" applyAlignment="1">
      <alignment horizontal="right"/>
    </xf>
    <xf numFmtId="166" fontId="26" fillId="6" borderId="0" xfId="0" applyNumberFormat="1" applyFont="1" applyFill="1" applyBorder="1" applyAlignment="1">
      <alignment horizontal="right"/>
    </xf>
    <xf numFmtId="181" fontId="26" fillId="6" borderId="0" xfId="0" applyNumberFormat="1" applyFont="1" applyFill="1" applyBorder="1" applyAlignment="1">
      <alignment horizontal="right"/>
    </xf>
    <xf numFmtId="0" fontId="64" fillId="5" borderId="0" xfId="0" applyFont="1" applyFill="1" applyBorder="1"/>
    <xf numFmtId="0" fontId="26" fillId="5" borderId="0" xfId="0" applyFont="1" applyFill="1" applyBorder="1"/>
    <xf numFmtId="0" fontId="26" fillId="5" borderId="0" xfId="0" applyFont="1" applyFill="1" applyBorder="1" applyAlignment="1">
      <alignment horizontal="right"/>
    </xf>
    <xf numFmtId="166" fontId="26" fillId="5" borderId="0" xfId="0" applyNumberFormat="1" applyFont="1" applyFill="1" applyBorder="1" applyAlignment="1">
      <alignment horizontal="right"/>
    </xf>
    <xf numFmtId="181" fontId="26" fillId="5" borderId="0" xfId="0" applyNumberFormat="1" applyFont="1" applyFill="1" applyBorder="1" applyAlignment="1">
      <alignment horizontal="right"/>
    </xf>
    <xf numFmtId="0" fontId="64" fillId="6" borderId="12" xfId="0" applyFont="1" applyFill="1" applyBorder="1"/>
    <xf numFmtId="0" fontId="26" fillId="6" borderId="12" xfId="0" applyFont="1" applyFill="1" applyBorder="1"/>
    <xf numFmtId="0" fontId="26" fillId="6" borderId="12" xfId="0" applyFont="1" applyFill="1" applyBorder="1" applyAlignment="1">
      <alignment horizontal="right"/>
    </xf>
    <xf numFmtId="166" fontId="26" fillId="6" borderId="12" xfId="0" applyNumberFormat="1" applyFont="1" applyFill="1" applyBorder="1" applyAlignment="1">
      <alignment horizontal="right"/>
    </xf>
    <xf numFmtId="181" fontId="26" fillId="6" borderId="12" xfId="0" applyNumberFormat="1" applyFont="1" applyFill="1" applyBorder="1" applyAlignment="1">
      <alignment horizontal="right"/>
    </xf>
    <xf numFmtId="0" fontId="64" fillId="5" borderId="0" xfId="0" applyFont="1" applyFill="1"/>
    <xf numFmtId="0" fontId="26" fillId="5" borderId="0" xfId="0" applyFont="1" applyFill="1"/>
    <xf numFmtId="0" fontId="26" fillId="5" borderId="0" xfId="0" applyFont="1" applyFill="1" applyAlignment="1">
      <alignment horizontal="right"/>
    </xf>
    <xf numFmtId="166" fontId="26" fillId="5" borderId="0" xfId="0" applyNumberFormat="1" applyFont="1" applyFill="1" applyAlignment="1">
      <alignment horizontal="right"/>
    </xf>
    <xf numFmtId="181" fontId="26" fillId="5" borderId="0" xfId="0" applyNumberFormat="1" applyFont="1" applyFill="1" applyAlignment="1">
      <alignment horizontal="right"/>
    </xf>
    <xf numFmtId="181" fontId="64" fillId="5" borderId="0" xfId="0" applyNumberFormat="1" applyFont="1" applyFill="1" applyAlignment="1">
      <alignment horizontal="right"/>
    </xf>
    <xf numFmtId="0" fontId="64" fillId="6" borderId="0" xfId="0" applyFont="1" applyFill="1"/>
    <xf numFmtId="0" fontId="26" fillId="6" borderId="0" xfId="0" applyFont="1" applyFill="1"/>
    <xf numFmtId="0" fontId="26" fillId="6" borderId="0" xfId="0" applyFont="1" applyFill="1" applyAlignment="1">
      <alignment horizontal="right"/>
    </xf>
    <xf numFmtId="166" fontId="26" fillId="6" borderId="0" xfId="0" applyNumberFormat="1" applyFont="1" applyFill="1" applyAlignment="1">
      <alignment horizontal="right"/>
    </xf>
    <xf numFmtId="181" fontId="26" fillId="6" borderId="0" xfId="0" applyNumberFormat="1" applyFont="1" applyFill="1" applyAlignment="1">
      <alignment horizontal="right"/>
    </xf>
    <xf numFmtId="181" fontId="64" fillId="6" borderId="0" xfId="0" applyNumberFormat="1" applyFont="1" applyFill="1" applyAlignment="1">
      <alignment horizontal="right"/>
    </xf>
    <xf numFmtId="166" fontId="26" fillId="5" borderId="14" xfId="0" applyNumberFormat="1" applyFont="1" applyFill="1" applyBorder="1" applyAlignment="1">
      <alignment horizontal="right"/>
    </xf>
    <xf numFmtId="181" fontId="26" fillId="5" borderId="14" xfId="0" applyNumberFormat="1" applyFont="1" applyFill="1" applyBorder="1" applyAlignment="1">
      <alignment horizontal="right"/>
    </xf>
    <xf numFmtId="181" fontId="64" fillId="6" borderId="0" xfId="0" applyNumberFormat="1" applyFont="1" applyFill="1" applyBorder="1" applyAlignment="1">
      <alignment horizontal="right"/>
    </xf>
    <xf numFmtId="181" fontId="64" fillId="5" borderId="0" xfId="0" applyNumberFormat="1" applyFont="1" applyFill="1" applyBorder="1" applyAlignment="1">
      <alignment horizontal="right"/>
    </xf>
    <xf numFmtId="181" fontId="64" fillId="6" borderId="12" xfId="0" applyNumberFormat="1" applyFont="1" applyFill="1" applyBorder="1" applyAlignment="1">
      <alignment horizontal="right"/>
    </xf>
    <xf numFmtId="182" fontId="26" fillId="6" borderId="0" xfId="0" applyNumberFormat="1" applyFont="1" applyFill="1" applyBorder="1" applyAlignment="1">
      <alignment horizontal="right"/>
    </xf>
    <xf numFmtId="182" fontId="26" fillId="5" borderId="0" xfId="0" applyNumberFormat="1" applyFont="1" applyFill="1" applyBorder="1" applyAlignment="1">
      <alignment horizontal="right"/>
    </xf>
    <xf numFmtId="182" fontId="26" fillId="6" borderId="12" xfId="0" applyNumberFormat="1" applyFont="1" applyFill="1" applyBorder="1" applyAlignment="1">
      <alignment horizontal="right"/>
    </xf>
    <xf numFmtId="2" fontId="26" fillId="6" borderId="0" xfId="0" applyNumberFormat="1" applyFont="1" applyFill="1" applyBorder="1" applyAlignment="1">
      <alignment horizontal="right"/>
    </xf>
    <xf numFmtId="2" fontId="26" fillId="5" borderId="0" xfId="0" applyNumberFormat="1" applyFont="1" applyFill="1" applyBorder="1" applyAlignment="1">
      <alignment horizontal="right"/>
    </xf>
    <xf numFmtId="2" fontId="26" fillId="6" borderId="12" xfId="0" applyNumberFormat="1" applyFont="1" applyFill="1" applyBorder="1" applyAlignment="1">
      <alignment horizontal="right"/>
    </xf>
    <xf numFmtId="179" fontId="26" fillId="6" borderId="0" xfId="0" applyNumberFormat="1" applyFont="1" applyFill="1" applyBorder="1" applyAlignment="1">
      <alignment horizontal="right"/>
    </xf>
    <xf numFmtId="179" fontId="26" fillId="5" borderId="0" xfId="0" applyNumberFormat="1" applyFont="1" applyFill="1" applyBorder="1" applyAlignment="1">
      <alignment horizontal="right"/>
    </xf>
    <xf numFmtId="179" fontId="26" fillId="6" borderId="12" xfId="0" applyNumberFormat="1" applyFont="1" applyFill="1" applyBorder="1" applyAlignment="1">
      <alignment horizontal="right"/>
    </xf>
    <xf numFmtId="179" fontId="26" fillId="5" borderId="0" xfId="0" applyNumberFormat="1" applyFont="1" applyFill="1" applyAlignment="1">
      <alignment horizontal="right"/>
    </xf>
    <xf numFmtId="179" fontId="26" fillId="6" borderId="0" xfId="0" applyNumberFormat="1" applyFont="1" applyFill="1" applyAlignment="1">
      <alignment horizontal="right"/>
    </xf>
    <xf numFmtId="0" fontId="26" fillId="6" borderId="14" xfId="0" applyFont="1" applyFill="1" applyBorder="1"/>
    <xf numFmtId="0" fontId="26" fillId="6" borderId="14" xfId="0" applyFont="1" applyFill="1" applyBorder="1" applyAlignment="1">
      <alignment horizontal="right"/>
    </xf>
    <xf numFmtId="179" fontId="26" fillId="6" borderId="14" xfId="0" applyNumberFormat="1" applyFont="1" applyFill="1" applyBorder="1" applyAlignment="1">
      <alignment horizontal="right"/>
    </xf>
    <xf numFmtId="181" fontId="26" fillId="6" borderId="14" xfId="0" applyNumberFormat="1" applyFont="1" applyFill="1" applyBorder="1" applyAlignment="1">
      <alignment horizontal="right"/>
    </xf>
    <xf numFmtId="0" fontId="28" fillId="4" borderId="0" xfId="0" applyFont="1" applyFill="1" applyAlignment="1">
      <alignment horizontal="right"/>
    </xf>
    <xf numFmtId="183" fontId="26" fillId="5" borderId="0" xfId="0" applyNumberFormat="1" applyFont="1" applyFill="1" applyAlignment="1">
      <alignment horizontal="right"/>
    </xf>
    <xf numFmtId="183" fontId="26" fillId="6" borderId="0" xfId="0" applyNumberFormat="1" applyFont="1" applyFill="1" applyAlignment="1">
      <alignment horizontal="right"/>
    </xf>
    <xf numFmtId="166" fontId="26" fillId="6" borderId="14" xfId="0" applyNumberFormat="1" applyFont="1" applyFill="1" applyBorder="1" applyAlignment="1">
      <alignment horizontal="right"/>
    </xf>
    <xf numFmtId="0" fontId="64" fillId="5" borderId="12" xfId="0" applyFont="1" applyFill="1" applyBorder="1"/>
    <xf numFmtId="0" fontId="26" fillId="5" borderId="12" xfId="0" applyFont="1" applyFill="1" applyBorder="1"/>
    <xf numFmtId="0" fontId="26" fillId="5" borderId="12" xfId="0" applyFont="1" applyFill="1" applyBorder="1" applyAlignment="1">
      <alignment horizontal="right"/>
    </xf>
    <xf numFmtId="2" fontId="26" fillId="5" borderId="12" xfId="0" applyNumberFormat="1" applyFont="1" applyFill="1" applyBorder="1" applyAlignment="1">
      <alignment horizontal="right"/>
    </xf>
    <xf numFmtId="166" fontId="26" fillId="5" borderId="12" xfId="0" applyNumberFormat="1" applyFont="1" applyFill="1" applyBorder="1" applyAlignment="1">
      <alignment horizontal="right"/>
    </xf>
    <xf numFmtId="181" fontId="26" fillId="5" borderId="12" xfId="0" applyNumberFormat="1" applyFont="1" applyFill="1" applyBorder="1" applyAlignment="1">
      <alignment horizontal="right"/>
    </xf>
    <xf numFmtId="183" fontId="26" fillId="6" borderId="14" xfId="0" applyNumberFormat="1" applyFont="1" applyFill="1" applyBorder="1" applyAlignment="1">
      <alignment horizontal="right"/>
    </xf>
    <xf numFmtId="183" fontId="26" fillId="5" borderId="0" xfId="0" applyNumberFormat="1" applyFont="1" applyFill="1" applyBorder="1" applyAlignment="1">
      <alignment horizontal="right"/>
    </xf>
    <xf numFmtId="183" fontId="26" fillId="6" borderId="0" xfId="0" applyNumberFormat="1" applyFont="1" applyFill="1" applyBorder="1" applyAlignment="1">
      <alignment horizontal="right"/>
    </xf>
    <xf numFmtId="183" fontId="26" fillId="5" borderId="12" xfId="0" applyNumberFormat="1" applyFont="1" applyFill="1" applyBorder="1" applyAlignment="1">
      <alignment horizontal="right"/>
    </xf>
    <xf numFmtId="183" fontId="26" fillId="6" borderId="12" xfId="0" applyNumberFormat="1" applyFont="1" applyFill="1" applyBorder="1" applyAlignment="1">
      <alignment horizontal="right"/>
    </xf>
    <xf numFmtId="2" fontId="26" fillId="6" borderId="14" xfId="0" applyNumberFormat="1" applyFont="1" applyFill="1" applyBorder="1" applyAlignment="1">
      <alignment horizontal="right"/>
    </xf>
    <xf numFmtId="0" fontId="64" fillId="6" borderId="14" xfId="0" applyFont="1" applyFill="1" applyBorder="1"/>
    <xf numFmtId="182" fontId="26" fillId="5" borderId="14" xfId="0" applyNumberFormat="1" applyFont="1" applyFill="1" applyBorder="1" applyAlignment="1">
      <alignment horizontal="right"/>
    </xf>
    <xf numFmtId="0" fontId="44" fillId="4" borderId="0" xfId="0" applyFont="1" applyFill="1"/>
    <xf numFmtId="0" fontId="33" fillId="5" borderId="14" xfId="0" applyFont="1" applyFill="1" applyBorder="1"/>
    <xf numFmtId="0" fontId="33" fillId="6" borderId="0" xfId="0" applyFont="1" applyFill="1" applyBorder="1"/>
    <xf numFmtId="0" fontId="4" fillId="6" borderId="0" xfId="0" applyFont="1" applyFill="1" applyAlignment="1">
      <alignment horizontal="right"/>
    </xf>
    <xf numFmtId="0" fontId="43" fillId="6" borderId="0" xfId="0" applyFont="1" applyFill="1"/>
    <xf numFmtId="0" fontId="73" fillId="6" borderId="0" xfId="0" applyFont="1" applyFill="1" applyAlignment="1">
      <alignment horizontal="right"/>
    </xf>
    <xf numFmtId="0" fontId="33" fillId="6" borderId="0" xfId="0" applyFont="1" applyFill="1"/>
    <xf numFmtId="0" fontId="66" fillId="5" borderId="0" xfId="0" applyFont="1" applyFill="1"/>
    <xf numFmtId="0" fontId="33" fillId="5" borderId="0" xfId="0" applyFont="1" applyFill="1"/>
    <xf numFmtId="0" fontId="43" fillId="4" borderId="0" xfId="0" applyFont="1" applyFill="1"/>
    <xf numFmtId="0" fontId="4" fillId="4" borderId="0" xfId="0" applyFont="1" applyFill="1" applyAlignment="1">
      <alignment horizontal="right"/>
    </xf>
    <xf numFmtId="0" fontId="75" fillId="4" borderId="0" xfId="0" applyFont="1" applyFill="1"/>
    <xf numFmtId="0" fontId="4" fillId="4" borderId="0" xfId="0" applyFont="1" applyFill="1"/>
    <xf numFmtId="0" fontId="33" fillId="5" borderId="0" xfId="0" applyFont="1" applyFill="1" applyBorder="1"/>
    <xf numFmtId="168" fontId="26" fillId="3" borderId="0" xfId="1" applyNumberFormat="1" applyFont="1" applyFill="1" applyBorder="1"/>
    <xf numFmtId="168" fontId="26" fillId="3" borderId="0" xfId="1" applyNumberFormat="1" applyFont="1" applyFill="1" applyBorder="1" applyAlignment="1">
      <alignment horizontal="right"/>
    </xf>
    <xf numFmtId="0" fontId="26" fillId="3" borderId="2" xfId="0" applyFont="1" applyFill="1" applyBorder="1"/>
    <xf numFmtId="0" fontId="26" fillId="3" borderId="2" xfId="0" applyFont="1" applyFill="1" applyBorder="1" applyAlignment="1">
      <alignment wrapText="1"/>
    </xf>
    <xf numFmtId="168" fontId="26" fillId="3" borderId="2" xfId="1" applyNumberFormat="1" applyFont="1" applyFill="1" applyBorder="1"/>
    <xf numFmtId="168" fontId="26" fillId="3" borderId="12" xfId="1" applyNumberFormat="1" applyFont="1" applyFill="1" applyBorder="1"/>
    <xf numFmtId="0" fontId="0" fillId="3" borderId="12" xfId="0" applyFill="1" applyBorder="1"/>
    <xf numFmtId="0" fontId="63" fillId="3" borderId="0" xfId="0" applyFont="1" applyFill="1" applyBorder="1"/>
    <xf numFmtId="1" fontId="26" fillId="3" borderId="0" xfId="0" applyNumberFormat="1" applyFont="1" applyFill="1" applyBorder="1"/>
    <xf numFmtId="168" fontId="26" fillId="3" borderId="0" xfId="1" applyNumberFormat="1" applyFont="1" applyFill="1" applyBorder="1" applyAlignment="1"/>
    <xf numFmtId="0" fontId="5" fillId="3" borderId="14" xfId="0" applyFont="1" applyFill="1" applyBorder="1"/>
    <xf numFmtId="0" fontId="26" fillId="3" borderId="14" xfId="0" applyFont="1" applyFill="1" applyBorder="1"/>
    <xf numFmtId="168" fontId="26" fillId="3" borderId="14" xfId="1" applyNumberFormat="1" applyFont="1" applyFill="1" applyBorder="1"/>
    <xf numFmtId="1" fontId="26" fillId="3" borderId="12" xfId="1" applyNumberFormat="1" applyFont="1" applyFill="1" applyBorder="1"/>
    <xf numFmtId="0" fontId="33" fillId="6" borderId="0" xfId="0" applyFont="1" applyFill="1" applyBorder="1" applyAlignment="1">
      <alignment horizontal="right"/>
    </xf>
    <xf numFmtId="179" fontId="33" fillId="6" borderId="0" xfId="0" applyNumberFormat="1" applyFont="1" applyFill="1" applyBorder="1" applyAlignment="1">
      <alignment horizontal="right"/>
    </xf>
    <xf numFmtId="0" fontId="33" fillId="5" borderId="0" xfId="0" applyFont="1" applyFill="1" applyBorder="1" applyAlignment="1">
      <alignment horizontal="right"/>
    </xf>
    <xf numFmtId="179" fontId="33" fillId="5" borderId="0" xfId="0" applyNumberFormat="1" applyFont="1" applyFill="1" applyBorder="1" applyAlignment="1">
      <alignment horizontal="right"/>
    </xf>
    <xf numFmtId="0" fontId="33" fillId="6" borderId="12" xfId="0" applyFont="1" applyFill="1" applyBorder="1"/>
    <xf numFmtId="166" fontId="33" fillId="6" borderId="12" xfId="0" applyNumberFormat="1" applyFont="1" applyFill="1" applyBorder="1" applyAlignment="1">
      <alignment horizontal="right"/>
    </xf>
    <xf numFmtId="0" fontId="33" fillId="6" borderId="12" xfId="0" applyFont="1" applyFill="1" applyBorder="1" applyAlignment="1">
      <alignment horizontal="right"/>
    </xf>
    <xf numFmtId="179" fontId="33" fillId="6" borderId="12" xfId="0" applyNumberFormat="1" applyFont="1" applyFill="1" applyBorder="1" applyAlignment="1">
      <alignment horizontal="right"/>
    </xf>
    <xf numFmtId="166" fontId="33" fillId="6" borderId="0" xfId="0" applyNumberFormat="1" applyFont="1" applyFill="1" applyBorder="1" applyAlignment="1">
      <alignment horizontal="right"/>
    </xf>
    <xf numFmtId="182" fontId="64" fillId="6" borderId="0" xfId="0" applyNumberFormat="1" applyFont="1" applyFill="1" applyBorder="1" applyAlignment="1">
      <alignment horizontal="right"/>
    </xf>
    <xf numFmtId="166" fontId="33" fillId="5" borderId="0" xfId="0" applyNumberFormat="1" applyFont="1" applyFill="1" applyBorder="1" applyAlignment="1">
      <alignment horizontal="right"/>
    </xf>
    <xf numFmtId="182" fontId="64" fillId="5" borderId="0" xfId="0" applyNumberFormat="1" applyFont="1" applyFill="1" applyBorder="1" applyAlignment="1">
      <alignment horizontal="right"/>
    </xf>
    <xf numFmtId="182" fontId="64" fillId="6" borderId="12" xfId="0" applyNumberFormat="1" applyFont="1" applyFill="1" applyBorder="1" applyAlignment="1">
      <alignment horizontal="right"/>
    </xf>
    <xf numFmtId="2" fontId="33" fillId="5" borderId="0" xfId="0" applyNumberFormat="1" applyFont="1" applyFill="1" applyBorder="1" applyAlignment="1">
      <alignment horizontal="right"/>
    </xf>
    <xf numFmtId="0" fontId="33" fillId="6" borderId="14" xfId="0" applyFont="1" applyFill="1" applyBorder="1"/>
    <xf numFmtId="0" fontId="33" fillId="6" borderId="14" xfId="0" applyFont="1" applyFill="1" applyBorder="1" applyAlignment="1">
      <alignment horizontal="right"/>
    </xf>
    <xf numFmtId="166" fontId="33" fillId="6" borderId="14" xfId="0" applyNumberFormat="1" applyFont="1" applyFill="1" applyBorder="1" applyAlignment="1">
      <alignment horizontal="right"/>
    </xf>
    <xf numFmtId="181" fontId="64" fillId="6" borderId="14" xfId="0" applyNumberFormat="1" applyFont="1" applyFill="1" applyBorder="1" applyAlignment="1">
      <alignment horizontal="right"/>
    </xf>
    <xf numFmtId="0" fontId="33" fillId="5" borderId="12" xfId="0" applyFont="1" applyFill="1" applyBorder="1"/>
    <xf numFmtId="0" fontId="33" fillId="5" borderId="12" xfId="0" applyFont="1" applyFill="1" applyBorder="1" applyAlignment="1">
      <alignment horizontal="right"/>
    </xf>
    <xf numFmtId="2" fontId="33" fillId="5" borderId="12" xfId="0" applyNumberFormat="1" applyFont="1" applyFill="1" applyBorder="1" applyAlignment="1">
      <alignment horizontal="right"/>
    </xf>
    <xf numFmtId="166" fontId="33" fillId="5" borderId="12" xfId="0" applyNumberFormat="1" applyFont="1" applyFill="1" applyBorder="1" applyAlignment="1">
      <alignment horizontal="right"/>
    </xf>
    <xf numFmtId="181" fontId="64" fillId="5" borderId="12" xfId="0" applyNumberFormat="1" applyFont="1" applyFill="1" applyBorder="1" applyAlignment="1">
      <alignment horizontal="right"/>
    </xf>
    <xf numFmtId="166" fontId="33" fillId="5" borderId="0" xfId="0" applyNumberFormat="1" applyFont="1" applyFill="1" applyAlignment="1">
      <alignment horizontal="right"/>
    </xf>
    <xf numFmtId="0" fontId="33" fillId="5" borderId="0" xfId="0" applyFont="1" applyFill="1" applyAlignment="1">
      <alignment horizontal="right"/>
    </xf>
    <xf numFmtId="183" fontId="33" fillId="5" borderId="0" xfId="0" applyNumberFormat="1" applyFont="1" applyFill="1" applyAlignment="1">
      <alignment horizontal="right"/>
    </xf>
    <xf numFmtId="0" fontId="33" fillId="6" borderId="0" xfId="0" applyFont="1" applyFill="1" applyAlignment="1">
      <alignment horizontal="right"/>
    </xf>
    <xf numFmtId="166" fontId="33" fillId="6" borderId="0" xfId="0" applyNumberFormat="1" applyFont="1" applyFill="1" applyAlignment="1">
      <alignment horizontal="right"/>
    </xf>
    <xf numFmtId="183" fontId="33" fillId="6" borderId="0" xfId="0" applyNumberFormat="1" applyFont="1" applyFill="1" applyAlignment="1">
      <alignment horizontal="right"/>
    </xf>
    <xf numFmtId="2" fontId="33" fillId="5" borderId="0" xfId="0" applyNumberFormat="1" applyFont="1" applyFill="1" applyAlignment="1">
      <alignment horizontal="right"/>
    </xf>
    <xf numFmtId="2" fontId="33" fillId="6" borderId="14" xfId="0" applyNumberFormat="1" applyFont="1" applyFill="1" applyBorder="1" applyAlignment="1">
      <alignment horizontal="right"/>
    </xf>
    <xf numFmtId="182" fontId="33" fillId="6" borderId="14" xfId="0" applyNumberFormat="1" applyFont="1" applyFill="1" applyBorder="1" applyAlignment="1">
      <alignment horizontal="right"/>
    </xf>
    <xf numFmtId="182" fontId="33" fillId="5" borderId="0" xfId="0" applyNumberFormat="1" applyFont="1" applyFill="1" applyBorder="1" applyAlignment="1">
      <alignment horizontal="right"/>
    </xf>
    <xf numFmtId="182" fontId="33" fillId="6" borderId="0" xfId="0" applyNumberFormat="1" applyFont="1" applyFill="1" applyBorder="1" applyAlignment="1">
      <alignment horizontal="right"/>
    </xf>
    <xf numFmtId="182" fontId="33" fillId="5" borderId="12" xfId="0" applyNumberFormat="1" applyFont="1" applyFill="1" applyBorder="1" applyAlignment="1">
      <alignment horizontal="right"/>
    </xf>
    <xf numFmtId="0" fontId="28" fillId="6" borderId="0" xfId="0" applyFont="1" applyFill="1" applyAlignment="1">
      <alignment horizontal="right"/>
    </xf>
    <xf numFmtId="0" fontId="29" fillId="3" borderId="0" xfId="0" applyFont="1" applyFill="1" applyBorder="1" applyAlignment="1">
      <alignment horizontal="right"/>
    </xf>
    <xf numFmtId="0" fontId="0" fillId="3" borderId="0" xfId="0" applyFill="1" applyAlignment="1">
      <alignment horizontal="right"/>
    </xf>
    <xf numFmtId="0" fontId="28" fillId="4" borderId="12" xfId="0" applyFont="1" applyFill="1" applyBorder="1" applyAlignment="1">
      <alignment horizontal="right"/>
    </xf>
    <xf numFmtId="0" fontId="28" fillId="4" borderId="12" xfId="0" applyFont="1" applyFill="1" applyBorder="1" applyAlignment="1">
      <alignment horizontal="center"/>
    </xf>
    <xf numFmtId="0" fontId="28" fillId="6" borderId="12" xfId="0" applyFont="1" applyFill="1" applyBorder="1" applyAlignment="1">
      <alignment horizontal="right"/>
    </xf>
    <xf numFmtId="0" fontId="28" fillId="6" borderId="12" xfId="0" applyFont="1" applyFill="1" applyBorder="1" applyAlignment="1">
      <alignment horizontal="center"/>
    </xf>
  </cellXfs>
  <cellStyles count="17">
    <cellStyle name="Comma" xfId="1" builtinId="3"/>
    <cellStyle name="Comma 2" xfId="11" xr:uid="{00000000-0005-0000-0000-000001000000}"/>
    <cellStyle name="Comma 3" xfId="8" xr:uid="{00000000-0005-0000-0000-000035000000}"/>
    <cellStyle name="Comma 3 2" xfId="16" xr:uid="{CD5DAA4D-C58A-451F-8708-29209CAE5C33}"/>
    <cellStyle name="Comma_Weighted Average Shares 2007" xfId="2" xr:uid="{00000000-0005-0000-0000-000001000000}"/>
    <cellStyle name="Hyperlink" xfId="3" builtinId="8"/>
    <cellStyle name="Normal" xfId="0" builtinId="0"/>
    <cellStyle name="Normal 2" xfId="5" xr:uid="{00000000-0005-0000-0000-000004000000}"/>
    <cellStyle name="Normal 2 2" xfId="9" xr:uid="{00000000-0005-0000-0000-000004000000}"/>
    <cellStyle name="Normal 2 3" xfId="13" xr:uid="{1E490A8A-2F37-44F7-9CD5-B0F6357F05C7}"/>
    <cellStyle name="Normal 3" xfId="7" xr:uid="{00000000-0005-0000-0000-000038000000}"/>
    <cellStyle name="Normal 3 2" xfId="15" xr:uid="{353B4B27-5D6D-4538-BF32-9BB9550F8C38}"/>
    <cellStyle name="Normal 5 2" xfId="12" xr:uid="{00000000-0005-0000-0000-000005000000}"/>
    <cellStyle name="Normal_SHEET" xfId="4" xr:uid="{00000000-0005-0000-0000-000005000000}"/>
    <cellStyle name="Percent 2" xfId="6" xr:uid="{00000000-0005-0000-0000-000007000000}"/>
    <cellStyle name="Percent 2 2" xfId="10" xr:uid="{00000000-0005-0000-0000-000007000000}"/>
    <cellStyle name="Percent 2 3" xfId="14" xr:uid="{6690ECAA-4C9E-468B-9C22-8FB6F26C0BCE}"/>
  </cellStyles>
  <dxfs count="0"/>
  <tableStyles count="0" defaultTableStyle="TableStyleMedium9" defaultPivotStyle="PivotStyleLight16"/>
  <colors>
    <mruColors>
      <color rgb="FF0000FF"/>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azminerals.com/en/about_u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9</xdr:row>
      <xdr:rowOff>133351</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4876800" cy="1581150"/>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key financials provided in this pack represent the financial information from Group’s Annual Report and Accounts as presented at that time. For further information on the </a:t>
          </a:r>
          <a:r>
            <a:rPr lang="en-GB" sz="1000" b="0" i="0" u="sng" strike="noStrike" baseline="0">
              <a:solidFill>
                <a:srgbClr val="000000"/>
              </a:solidFill>
              <a:latin typeface="Arial"/>
              <a:cs typeface="Arial"/>
            </a:rPr>
            <a:t>http://www.kazminerals.com/en/about_us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a:t>
          </a:r>
        </a:p>
        <a:p>
          <a:pPr algn="l" rtl="0">
            <a:defRPr sz="1000"/>
          </a:pPr>
          <a:r>
            <a:rPr lang="en-GB" sz="1000" b="0" i="0" u="none" strike="noStrike" baseline="0">
              <a:solidFill>
                <a:srgbClr val="000000"/>
              </a:solidFill>
              <a:latin typeface="Arial"/>
              <a:cs typeface="Arial"/>
            </a:rPr>
            <a:t>Chris Bucknall or Anna Mallere. </a:t>
          </a:r>
          <a:r>
            <a:rPr lang="en-GB" sz="800" b="0" i="0" u="none" strike="noStrike" baseline="0">
              <a:solidFill>
                <a:srgbClr val="0000FF"/>
              </a:solidFill>
              <a:latin typeface="Arial"/>
              <a:cs typeface="Arial"/>
            </a:rPr>
            <a:t>Last updated on 20 March 2020.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6"/>
  <sheetViews>
    <sheetView tabSelected="1" zoomScaleNormal="100" workbookViewId="0">
      <pane ySplit="10" topLeftCell="A11" activePane="bottomLeft" state="frozen"/>
      <selection pane="bottomLeft" activeCell="G20" sqref="G20"/>
    </sheetView>
  </sheetViews>
  <sheetFormatPr defaultColWidth="8.81640625" defaultRowHeight="12.5" x14ac:dyDescent="0.25"/>
  <cols>
    <col min="1" max="1" width="54.81640625" style="1" bestFit="1" customWidth="1"/>
    <col min="2" max="16384" width="8.81640625" style="1"/>
  </cols>
  <sheetData>
    <row r="10" spans="1:1" ht="13" x14ac:dyDescent="0.3">
      <c r="A10" s="8" t="s">
        <v>63</v>
      </c>
    </row>
    <row r="12" spans="1:1" x14ac:dyDescent="0.25">
      <c r="A12" s="4" t="s">
        <v>341</v>
      </c>
    </row>
    <row r="13" spans="1:1" x14ac:dyDescent="0.25">
      <c r="A13" s="5"/>
    </row>
    <row r="14" spans="1:1" x14ac:dyDescent="0.25">
      <c r="A14" s="4" t="s">
        <v>342</v>
      </c>
    </row>
    <row r="15" spans="1:1" x14ac:dyDescent="0.25">
      <c r="A15" s="4" t="s">
        <v>343</v>
      </c>
    </row>
    <row r="16" spans="1:1" x14ac:dyDescent="0.25">
      <c r="A16" s="4" t="s">
        <v>344</v>
      </c>
    </row>
    <row r="17" spans="1:1" x14ac:dyDescent="0.25">
      <c r="A17" s="4" t="s">
        <v>345</v>
      </c>
    </row>
    <row r="18" spans="1:1" x14ac:dyDescent="0.25">
      <c r="A18" s="4" t="s">
        <v>346</v>
      </c>
    </row>
    <row r="19" spans="1:1" x14ac:dyDescent="0.25">
      <c r="A19" s="4" t="s">
        <v>347</v>
      </c>
    </row>
    <row r="20" spans="1:1" x14ac:dyDescent="0.25">
      <c r="A20" s="4" t="s">
        <v>348</v>
      </c>
    </row>
    <row r="21" spans="1:1" x14ac:dyDescent="0.25">
      <c r="A21" s="4" t="s">
        <v>349</v>
      </c>
    </row>
    <row r="22" spans="1:1" x14ac:dyDescent="0.25">
      <c r="A22" s="9"/>
    </row>
    <row r="23" spans="1:1" x14ac:dyDescent="0.25">
      <c r="A23" s="4" t="s">
        <v>350</v>
      </c>
    </row>
    <row r="24" spans="1:1" x14ac:dyDescent="0.25">
      <c r="A24" s="4" t="s">
        <v>351</v>
      </c>
    </row>
    <row r="25" spans="1:1" x14ac:dyDescent="0.25">
      <c r="A25" s="5"/>
    </row>
    <row r="27" spans="1:1" x14ac:dyDescent="0.25">
      <c r="A27" s="4" t="s">
        <v>352</v>
      </c>
    </row>
    <row r="28" spans="1:1" x14ac:dyDescent="0.25">
      <c r="A28" s="4" t="s">
        <v>353</v>
      </c>
    </row>
    <row r="30" spans="1:1" x14ac:dyDescent="0.25">
      <c r="A30" s="4" t="s">
        <v>354</v>
      </c>
    </row>
    <row r="32" spans="1:1" x14ac:dyDescent="0.25">
      <c r="A32" s="4" t="s">
        <v>355</v>
      </c>
    </row>
    <row r="34" spans="1:3" x14ac:dyDescent="0.25">
      <c r="A34" s="36" t="s">
        <v>356</v>
      </c>
    </row>
    <row r="36" spans="1:3" x14ac:dyDescent="0.25">
      <c r="A36" s="4" t="s">
        <v>357</v>
      </c>
    </row>
    <row r="37" spans="1:3" x14ac:dyDescent="0.25">
      <c r="A37" s="4" t="s">
        <v>358</v>
      </c>
    </row>
    <row r="38" spans="1:3" x14ac:dyDescent="0.25">
      <c r="A38" s="4" t="s">
        <v>337</v>
      </c>
    </row>
    <row r="39" spans="1:3" x14ac:dyDescent="0.25">
      <c r="A39" s="5"/>
    </row>
    <row r="40" spans="1:3" x14ac:dyDescent="0.25">
      <c r="A40" s="4" t="s">
        <v>359</v>
      </c>
    </row>
    <row r="41" spans="1:3" x14ac:dyDescent="0.25">
      <c r="A41" s="4"/>
    </row>
    <row r="42" spans="1:3" x14ac:dyDescent="0.25">
      <c r="A42" s="4" t="s">
        <v>385</v>
      </c>
      <c r="B42" s="3"/>
      <c r="C42" s="3"/>
    </row>
    <row r="43" spans="1:3" ht="13.5" customHeight="1" x14ac:dyDescent="0.25"/>
    <row r="44" spans="1:3" x14ac:dyDescent="0.25">
      <c r="A44" s="1" t="s">
        <v>70</v>
      </c>
    </row>
    <row r="45" spans="1:3" x14ac:dyDescent="0.25">
      <c r="A45" s="4" t="s">
        <v>64</v>
      </c>
    </row>
    <row r="46" spans="1:3" x14ac:dyDescent="0.25">
      <c r="A46" s="4" t="s">
        <v>448</v>
      </c>
    </row>
  </sheetData>
  <phoneticPr fontId="10" type="noConversion"/>
  <hyperlinks>
    <hyperlink ref="A42" location="CSoTCI!A46" display="EPS for (2014-16)" xr:uid="{00000000-0004-0000-0000-000000000000}"/>
    <hyperlink ref="A14" location="Sales!A1" display="Sales (2014-16)" xr:uid="{00000000-0004-0000-0000-000001000000}"/>
    <hyperlink ref="A17" location="Sales!A37" display="Net cash cost of Copper after by-products credits (2014-16)" xr:uid="{00000000-0004-0000-0000-000002000000}"/>
    <hyperlink ref="A18" location="Sales!A20" display="Copper average realised price (2014-16)" xr:uid="{00000000-0004-0000-0000-000003000000}"/>
    <hyperlink ref="A20" location="Sales!A24" display="Silver average realised price (2014-16)" xr:uid="{00000000-0004-0000-0000-000004000000}"/>
    <hyperlink ref="A21" location="Sales!A21" display="Gold average realised price (2014-19)" xr:uid="{00000000-0004-0000-0000-000005000000}"/>
    <hyperlink ref="A23" location="CoS!A1" display="Group Cost of Sales analysis (2004-13)" xr:uid="{00000000-0004-0000-0000-000006000000}"/>
    <hyperlink ref="A24" location="CoS!A1" display="Group Admin expenses analysis (2004-13)" xr:uid="{00000000-0004-0000-0000-000007000000}"/>
    <hyperlink ref="A27" location="Employees!A1" display="Employees costs total (2004-13)" xr:uid="{00000000-0004-0000-0000-000008000000}"/>
    <hyperlink ref="A28" location="Employees!A1" display="Headcount analysis (2004-13)" xr:uid="{00000000-0004-0000-0000-000009000000}"/>
    <hyperlink ref="A32" location="Shares!A1" display="Shares info: number, weighted average (2004-13)" xr:uid="{00000000-0004-0000-0000-00000A000000}"/>
    <hyperlink ref="A34" location="Dividends!A1" display="Dividends payments (2005-13)" xr:uid="{00000000-0004-0000-0000-00000B000000}"/>
    <hyperlink ref="A36" location="BS!A1" display="Consolidated balance sheet (2004-13)" xr:uid="{00000000-0004-0000-0000-00000C000000}"/>
    <hyperlink ref="A40" location="CFS!A1" display="Consolidated cash flow statement (2004-13)" xr:uid="{00000000-0004-0000-0000-00000D000000}"/>
    <hyperlink ref="A45" location="Other!A9" display="Forex rates (average for the year)" xr:uid="{00000000-0004-0000-0000-00000E000000}"/>
    <hyperlink ref="A30" location="'Group EBITDA'!A1" display="Group EBITDA excluding special items (2004-13)" xr:uid="{00000000-0004-0000-0000-00000F000000}"/>
    <hyperlink ref="A16" location="Sales!A4" display="Copper Sales (2004-16)" xr:uid="{00000000-0004-0000-0000-000010000000}"/>
    <hyperlink ref="A19" location="Sales!A25" display="Zinc in concentrate average realised price (2014-19)" xr:uid="{00000000-0004-0000-0000-000011000000}"/>
    <hyperlink ref="A15" location="Production!A1" display="Production (2014-16)" xr:uid="{00000000-0004-0000-0000-000012000000}"/>
    <hyperlink ref="A12" location="CSoTCI!A1" display="Consolidated Statement of total comprehensive income (2014-16)" xr:uid="{00000000-0004-0000-0000-000013000000}"/>
    <hyperlink ref="A37" location="Loans!A1" display="Borrowings (2014-16)" xr:uid="{00000000-0004-0000-0000-000014000000}"/>
    <hyperlink ref="A38" location="'Debt Repay profile'!A1" display="Debt repayment profile (2018-21)" xr:uid="{00000000-0004-0000-0000-000015000000}"/>
    <hyperlink ref="A46" location="'Reserves&amp;Resources'!Print_Area" display="Reserves and Resources" xr:uid="{BEC20730-88DF-4B5D-A998-3FFEA12272E2}"/>
  </hyperlinks>
  <pageMargins left="0.75" right="0.8"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G50"/>
  <sheetViews>
    <sheetView workbookViewId="0">
      <pane ySplit="3" topLeftCell="A4" activePane="bottomLeft" state="frozen"/>
      <selection pane="bottomLeft" activeCell="A4" sqref="A4"/>
    </sheetView>
  </sheetViews>
  <sheetFormatPr defaultColWidth="8.81640625" defaultRowHeight="12.5" x14ac:dyDescent="0.25"/>
  <cols>
    <col min="1" max="1" width="42.54296875" style="13" customWidth="1"/>
    <col min="2" max="16384" width="8.81640625" style="13"/>
  </cols>
  <sheetData>
    <row r="1" spans="1:7" ht="15.5" x14ac:dyDescent="0.35">
      <c r="A1" s="501" t="s">
        <v>16</v>
      </c>
    </row>
    <row r="2" spans="1:7" ht="15.5" x14ac:dyDescent="0.35">
      <c r="A2" s="501"/>
    </row>
    <row r="3" spans="1:7" x14ac:dyDescent="0.25">
      <c r="A3" s="502" t="s">
        <v>0</v>
      </c>
      <c r="B3" s="87">
        <v>2014</v>
      </c>
      <c r="C3" s="87">
        <v>2015</v>
      </c>
      <c r="D3" s="87">
        <v>2016</v>
      </c>
      <c r="E3" s="87">
        <v>2017</v>
      </c>
      <c r="F3" s="87">
        <v>2018</v>
      </c>
      <c r="G3" s="87">
        <v>2019</v>
      </c>
    </row>
    <row r="4" spans="1:7" x14ac:dyDescent="0.25">
      <c r="A4" s="503" t="s">
        <v>17</v>
      </c>
      <c r="B4" s="88"/>
      <c r="C4" s="88"/>
      <c r="D4" s="88"/>
      <c r="E4" s="88"/>
      <c r="F4" s="88"/>
      <c r="G4" s="88"/>
    </row>
    <row r="5" spans="1:7" x14ac:dyDescent="0.25">
      <c r="A5" s="503" t="s">
        <v>18</v>
      </c>
      <c r="B5" s="88"/>
      <c r="C5" s="88"/>
      <c r="D5" s="88"/>
      <c r="E5" s="88"/>
      <c r="F5" s="88"/>
      <c r="G5" s="88"/>
    </row>
    <row r="6" spans="1:7" x14ac:dyDescent="0.25">
      <c r="A6" s="489" t="s">
        <v>19</v>
      </c>
      <c r="B6" s="88">
        <v>11</v>
      </c>
      <c r="C6" s="88">
        <v>7</v>
      </c>
      <c r="D6" s="88">
        <v>8</v>
      </c>
      <c r="E6" s="88">
        <v>7</v>
      </c>
      <c r="F6" s="88">
        <v>6</v>
      </c>
      <c r="G6" s="88">
        <v>5</v>
      </c>
    </row>
    <row r="7" spans="1:7" x14ac:dyDescent="0.25">
      <c r="A7" s="489" t="s">
        <v>20</v>
      </c>
      <c r="B7" s="89">
        <f>SUM(B8:B9)</f>
        <v>2740</v>
      </c>
      <c r="C7" s="89">
        <v>2393</v>
      </c>
      <c r="D7" s="89">
        <v>3092</v>
      </c>
      <c r="E7" s="89">
        <v>2973</v>
      </c>
      <c r="F7" s="89">
        <v>2562</v>
      </c>
      <c r="G7" s="89">
        <v>4213</v>
      </c>
    </row>
    <row r="8" spans="1:7" x14ac:dyDescent="0.25">
      <c r="A8" s="504" t="s">
        <v>21</v>
      </c>
      <c r="B8" s="90">
        <v>2264</v>
      </c>
      <c r="C8" s="90">
        <v>2019</v>
      </c>
      <c r="D8" s="90">
        <v>2670</v>
      </c>
      <c r="E8" s="90">
        <v>2535</v>
      </c>
      <c r="F8" s="90">
        <v>2130</v>
      </c>
      <c r="G8" s="90">
        <v>2756</v>
      </c>
    </row>
    <row r="9" spans="1:7" x14ac:dyDescent="0.25">
      <c r="A9" s="505" t="s">
        <v>81</v>
      </c>
      <c r="B9" s="91">
        <v>476</v>
      </c>
      <c r="C9" s="91">
        <v>374</v>
      </c>
      <c r="D9" s="91">
        <v>422</v>
      </c>
      <c r="E9" s="91">
        <v>438</v>
      </c>
      <c r="F9" s="91">
        <v>432</v>
      </c>
      <c r="G9" s="506">
        <v>1457</v>
      </c>
    </row>
    <row r="10" spans="1:7" x14ac:dyDescent="0.25">
      <c r="A10" s="489" t="s">
        <v>112</v>
      </c>
      <c r="B10" s="92">
        <v>429</v>
      </c>
      <c r="C10" s="92">
        <v>256</v>
      </c>
      <c r="D10" s="92">
        <v>364</v>
      </c>
      <c r="E10" s="92">
        <v>170</v>
      </c>
      <c r="F10" s="92">
        <v>301</v>
      </c>
      <c r="G10" s="92">
        <v>338</v>
      </c>
    </row>
    <row r="11" spans="1:7" x14ac:dyDescent="0.25">
      <c r="A11" s="11" t="s">
        <v>110</v>
      </c>
      <c r="B11" s="93">
        <v>42</v>
      </c>
      <c r="C11" s="93">
        <v>59</v>
      </c>
      <c r="D11" s="93">
        <v>72</v>
      </c>
      <c r="E11" s="93">
        <v>65</v>
      </c>
      <c r="F11" s="93">
        <v>28</v>
      </c>
      <c r="G11" s="93">
        <v>40</v>
      </c>
    </row>
    <row r="12" spans="1:7" x14ac:dyDescent="0.25">
      <c r="A12" s="507"/>
      <c r="B12" s="16">
        <v>3222</v>
      </c>
      <c r="C12" s="16">
        <v>2715</v>
      </c>
      <c r="D12" s="16">
        <v>3536</v>
      </c>
      <c r="E12" s="16">
        <v>3215</v>
      </c>
      <c r="F12" s="16">
        <v>2897</v>
      </c>
      <c r="G12" s="16">
        <v>4596</v>
      </c>
    </row>
    <row r="13" spans="1:7" x14ac:dyDescent="0.25">
      <c r="A13" s="503" t="s">
        <v>22</v>
      </c>
      <c r="B13" s="88"/>
      <c r="C13" s="88"/>
      <c r="D13" s="88"/>
      <c r="E13" s="88"/>
      <c r="F13" s="88"/>
      <c r="G13" s="88"/>
    </row>
    <row r="14" spans="1:7" x14ac:dyDescent="0.25">
      <c r="A14" s="489" t="s">
        <v>23</v>
      </c>
      <c r="B14" s="88">
        <v>147</v>
      </c>
      <c r="C14" s="88">
        <v>113</v>
      </c>
      <c r="D14" s="88">
        <v>247</v>
      </c>
      <c r="E14" s="88">
        <v>359</v>
      </c>
      <c r="F14" s="88">
        <v>439</v>
      </c>
      <c r="G14" s="88">
        <v>553</v>
      </c>
    </row>
    <row r="15" spans="1:7" x14ac:dyDescent="0.25">
      <c r="A15" s="489" t="s">
        <v>24</v>
      </c>
      <c r="B15" s="88">
        <v>49</v>
      </c>
      <c r="C15" s="88">
        <v>55</v>
      </c>
      <c r="D15" s="88">
        <v>54</v>
      </c>
      <c r="E15" s="88">
        <v>82</v>
      </c>
      <c r="F15" s="88">
        <v>90</v>
      </c>
      <c r="G15" s="88">
        <v>193</v>
      </c>
    </row>
    <row r="16" spans="1:7" x14ac:dyDescent="0.25">
      <c r="A16" s="489" t="s">
        <v>396</v>
      </c>
      <c r="B16" s="88">
        <v>2</v>
      </c>
      <c r="C16" s="88">
        <v>1</v>
      </c>
      <c r="D16" s="88">
        <v>7</v>
      </c>
      <c r="E16" s="88">
        <v>13</v>
      </c>
      <c r="F16" s="88">
        <v>18</v>
      </c>
      <c r="G16" s="88">
        <v>7</v>
      </c>
    </row>
    <row r="17" spans="1:7" x14ac:dyDescent="0.25">
      <c r="A17" s="489" t="s">
        <v>25</v>
      </c>
      <c r="B17" s="88">
        <v>168</v>
      </c>
      <c r="C17" s="88">
        <v>23</v>
      </c>
      <c r="D17" s="88">
        <v>105</v>
      </c>
      <c r="E17" s="88">
        <v>132</v>
      </c>
      <c r="F17" s="88">
        <v>127</v>
      </c>
      <c r="G17" s="88">
        <v>176</v>
      </c>
    </row>
    <row r="18" spans="1:7" x14ac:dyDescent="0.25">
      <c r="A18" s="489" t="s">
        <v>309</v>
      </c>
      <c r="B18" s="88">
        <v>400</v>
      </c>
      <c r="C18" s="88">
        <v>400</v>
      </c>
      <c r="D18" s="94">
        <v>0</v>
      </c>
      <c r="E18" s="94">
        <v>0</v>
      </c>
      <c r="F18" s="88">
        <v>250</v>
      </c>
      <c r="G18" s="94">
        <v>0</v>
      </c>
    </row>
    <row r="19" spans="1:7" x14ac:dyDescent="0.25">
      <c r="A19" s="489" t="s">
        <v>26</v>
      </c>
      <c r="B19" s="22">
        <v>1730</v>
      </c>
      <c r="C19" s="22">
        <v>851</v>
      </c>
      <c r="D19" s="22">
        <v>1108</v>
      </c>
      <c r="E19" s="22">
        <v>1821</v>
      </c>
      <c r="F19" s="22">
        <v>1219</v>
      </c>
      <c r="G19" s="22">
        <v>541</v>
      </c>
    </row>
    <row r="20" spans="1:7" x14ac:dyDescent="0.25">
      <c r="A20" s="507"/>
      <c r="B20" s="16">
        <v>2496</v>
      </c>
      <c r="C20" s="16">
        <v>1443</v>
      </c>
      <c r="D20" s="16">
        <v>1521</v>
      </c>
      <c r="E20" s="16">
        <v>2407</v>
      </c>
      <c r="F20" s="16">
        <v>2143</v>
      </c>
      <c r="G20" s="16">
        <v>1470</v>
      </c>
    </row>
    <row r="21" spans="1:7" x14ac:dyDescent="0.25">
      <c r="A21" s="508" t="s">
        <v>27</v>
      </c>
      <c r="B21" s="17">
        <v>5718</v>
      </c>
      <c r="C21" s="17">
        <v>4158</v>
      </c>
      <c r="D21" s="17">
        <v>5057</v>
      </c>
      <c r="E21" s="17">
        <v>5622</v>
      </c>
      <c r="F21" s="17">
        <v>5040</v>
      </c>
      <c r="G21" s="17">
        <v>6066</v>
      </c>
    </row>
    <row r="22" spans="1:7" x14ac:dyDescent="0.25">
      <c r="A22" s="509"/>
      <c r="B22" s="88"/>
      <c r="C22" s="88"/>
      <c r="D22" s="88"/>
      <c r="E22" s="88"/>
      <c r="F22" s="88"/>
      <c r="G22" s="88"/>
    </row>
    <row r="23" spans="1:7" x14ac:dyDescent="0.25">
      <c r="A23" s="503" t="s">
        <v>28</v>
      </c>
      <c r="B23" s="88"/>
      <c r="C23" s="88"/>
      <c r="D23" s="88"/>
      <c r="E23" s="88"/>
      <c r="F23" s="88"/>
      <c r="G23" s="88"/>
    </row>
    <row r="24" spans="1:7" x14ac:dyDescent="0.25">
      <c r="A24" s="489" t="s">
        <v>29</v>
      </c>
      <c r="B24" s="88">
        <v>171</v>
      </c>
      <c r="C24" s="88">
        <v>171</v>
      </c>
      <c r="D24" s="88">
        <v>171</v>
      </c>
      <c r="E24" s="88">
        <v>171</v>
      </c>
      <c r="F24" s="88">
        <v>171</v>
      </c>
      <c r="G24" s="88">
        <v>177</v>
      </c>
    </row>
    <row r="25" spans="1:7" x14ac:dyDescent="0.25">
      <c r="A25" s="489" t="s">
        <v>30</v>
      </c>
      <c r="B25" s="88">
        <v>2650</v>
      </c>
      <c r="C25" s="88">
        <v>2650</v>
      </c>
      <c r="D25" s="88">
        <v>2650</v>
      </c>
      <c r="E25" s="88">
        <v>2650</v>
      </c>
      <c r="F25" s="88">
        <v>2650</v>
      </c>
      <c r="G25" s="88">
        <v>2883</v>
      </c>
    </row>
    <row r="26" spans="1:7" x14ac:dyDescent="0.25">
      <c r="A26" s="489" t="s">
        <v>82</v>
      </c>
      <c r="B26" s="95">
        <v>-299</v>
      </c>
      <c r="C26" s="95">
        <v>-2072</v>
      </c>
      <c r="D26" s="95">
        <v>-2037</v>
      </c>
      <c r="E26" s="95">
        <v>-2029</v>
      </c>
      <c r="F26" s="95">
        <v>-2457</v>
      </c>
      <c r="G26" s="95">
        <v>-2158</v>
      </c>
    </row>
    <row r="27" spans="1:7" x14ac:dyDescent="0.25">
      <c r="A27" s="489" t="s">
        <v>31</v>
      </c>
      <c r="B27" s="96">
        <v>-421</v>
      </c>
      <c r="C27" s="96">
        <v>-430</v>
      </c>
      <c r="D27" s="96">
        <v>-251</v>
      </c>
      <c r="E27" s="96">
        <v>203</v>
      </c>
      <c r="F27" s="96">
        <v>686</v>
      </c>
      <c r="G27" s="96">
        <v>1213</v>
      </c>
    </row>
    <row r="28" spans="1:7" x14ac:dyDescent="0.25">
      <c r="A28" s="510" t="s">
        <v>402</v>
      </c>
      <c r="B28" s="97">
        <v>2101</v>
      </c>
      <c r="C28" s="97">
        <v>319</v>
      </c>
      <c r="D28" s="97">
        <v>533</v>
      </c>
      <c r="E28" s="97">
        <v>995</v>
      </c>
      <c r="F28" s="97">
        <v>1050</v>
      </c>
      <c r="G28" s="97">
        <v>2115</v>
      </c>
    </row>
    <row r="29" spans="1:7" x14ac:dyDescent="0.25">
      <c r="A29" s="11" t="s">
        <v>215</v>
      </c>
      <c r="B29" s="98">
        <v>3</v>
      </c>
      <c r="C29" s="98">
        <v>3</v>
      </c>
      <c r="D29" s="98">
        <v>3</v>
      </c>
      <c r="E29" s="98">
        <v>3</v>
      </c>
      <c r="F29" s="98">
        <v>4</v>
      </c>
      <c r="G29" s="98">
        <v>59</v>
      </c>
    </row>
    <row r="30" spans="1:7" x14ac:dyDescent="0.25">
      <c r="A30" s="508" t="s">
        <v>32</v>
      </c>
      <c r="B30" s="17">
        <v>2104</v>
      </c>
      <c r="C30" s="17">
        <v>322</v>
      </c>
      <c r="D30" s="17">
        <v>536</v>
      </c>
      <c r="E30" s="17">
        <v>998</v>
      </c>
      <c r="F30" s="17">
        <v>1054</v>
      </c>
      <c r="G30" s="17">
        <v>2174</v>
      </c>
    </row>
    <row r="31" spans="1:7" x14ac:dyDescent="0.25">
      <c r="A31" s="503" t="s">
        <v>33</v>
      </c>
      <c r="B31" s="88"/>
      <c r="C31" s="88"/>
      <c r="D31" s="88"/>
      <c r="E31" s="88"/>
      <c r="F31" s="88"/>
      <c r="G31" s="88"/>
    </row>
    <row r="32" spans="1:7" x14ac:dyDescent="0.25">
      <c r="A32" s="11" t="s">
        <v>36</v>
      </c>
      <c r="B32" s="22">
        <v>2911</v>
      </c>
      <c r="C32" s="22">
        <v>3201</v>
      </c>
      <c r="D32" s="22">
        <v>3446</v>
      </c>
      <c r="E32" s="22">
        <v>3459</v>
      </c>
      <c r="F32" s="22">
        <v>2914</v>
      </c>
      <c r="G32" s="22">
        <v>2755</v>
      </c>
    </row>
    <row r="33" spans="1:7" x14ac:dyDescent="0.25">
      <c r="A33" s="489" t="s">
        <v>34</v>
      </c>
      <c r="B33" s="88">
        <v>17</v>
      </c>
      <c r="C33" s="88">
        <v>31</v>
      </c>
      <c r="D33" s="88">
        <v>56</v>
      </c>
      <c r="E33" s="88">
        <v>70</v>
      </c>
      <c r="F33" s="88">
        <v>76</v>
      </c>
      <c r="G33" s="88">
        <v>110</v>
      </c>
    </row>
    <row r="34" spans="1:7" x14ac:dyDescent="0.25">
      <c r="A34" s="489" t="s">
        <v>35</v>
      </c>
      <c r="B34" s="88">
        <v>22</v>
      </c>
      <c r="C34" s="88">
        <v>13</v>
      </c>
      <c r="D34" s="88">
        <v>15</v>
      </c>
      <c r="E34" s="88">
        <v>14</v>
      </c>
      <c r="F34" s="88">
        <v>12</v>
      </c>
      <c r="G34" s="88">
        <v>15</v>
      </c>
    </row>
    <row r="35" spans="1:7" x14ac:dyDescent="0.25">
      <c r="A35" s="489" t="s">
        <v>296</v>
      </c>
      <c r="B35" s="88">
        <v>26</v>
      </c>
      <c r="C35" s="88">
        <v>9</v>
      </c>
      <c r="D35" s="88">
        <v>57</v>
      </c>
      <c r="E35" s="88">
        <v>67</v>
      </c>
      <c r="F35" s="88">
        <v>58</v>
      </c>
      <c r="G35" s="88">
        <v>74</v>
      </c>
    </row>
    <row r="36" spans="1:7" x14ac:dyDescent="0.25">
      <c r="A36" s="489" t="s">
        <v>150</v>
      </c>
      <c r="B36" s="94">
        <v>0</v>
      </c>
      <c r="C36" s="88">
        <v>9</v>
      </c>
      <c r="D36" s="88">
        <v>292</v>
      </c>
      <c r="E36" s="88">
        <v>7</v>
      </c>
      <c r="F36" s="88">
        <v>7</v>
      </c>
      <c r="G36" s="88">
        <v>12</v>
      </c>
    </row>
    <row r="37" spans="1:7" x14ac:dyDescent="0.25">
      <c r="A37" s="507"/>
      <c r="B37" s="16">
        <v>2976</v>
      </c>
      <c r="C37" s="16">
        <v>3263</v>
      </c>
      <c r="D37" s="16">
        <v>3866</v>
      </c>
      <c r="E37" s="16">
        <v>3617</v>
      </c>
      <c r="F37" s="16">
        <v>3067</v>
      </c>
      <c r="G37" s="16">
        <v>2966</v>
      </c>
    </row>
    <row r="38" spans="1:7" x14ac:dyDescent="0.25">
      <c r="A38" s="503" t="s">
        <v>37</v>
      </c>
      <c r="B38" s="88"/>
      <c r="C38" s="88"/>
      <c r="D38" s="88"/>
      <c r="E38" s="88"/>
      <c r="F38" s="88"/>
      <c r="G38" s="88"/>
    </row>
    <row r="39" spans="1:7" x14ac:dyDescent="0.25">
      <c r="A39" s="489" t="s">
        <v>38</v>
      </c>
      <c r="B39" s="88">
        <v>435</v>
      </c>
      <c r="C39" s="88">
        <v>254</v>
      </c>
      <c r="D39" s="88">
        <v>309</v>
      </c>
      <c r="E39" s="88">
        <v>272</v>
      </c>
      <c r="F39" s="88">
        <v>320</v>
      </c>
      <c r="G39" s="88">
        <v>360</v>
      </c>
    </row>
    <row r="40" spans="1:7" x14ac:dyDescent="0.25">
      <c r="A40" s="489" t="s">
        <v>36</v>
      </c>
      <c r="B40" s="88">
        <v>181</v>
      </c>
      <c r="C40" s="88">
        <v>303</v>
      </c>
      <c r="D40" s="88">
        <v>331</v>
      </c>
      <c r="E40" s="88">
        <v>418</v>
      </c>
      <c r="F40" s="88">
        <v>539</v>
      </c>
      <c r="G40" s="88">
        <v>545</v>
      </c>
    </row>
    <row r="41" spans="1:7" x14ac:dyDescent="0.25">
      <c r="A41" s="489" t="s">
        <v>39</v>
      </c>
      <c r="B41" s="88">
        <v>20</v>
      </c>
      <c r="C41" s="88">
        <v>12</v>
      </c>
      <c r="D41" s="88">
        <v>11</v>
      </c>
      <c r="E41" s="88">
        <v>15</v>
      </c>
      <c r="F41" s="88">
        <v>11</v>
      </c>
      <c r="G41" s="88">
        <v>16</v>
      </c>
    </row>
    <row r="42" spans="1:7" x14ac:dyDescent="0.25">
      <c r="A42" s="489" t="s">
        <v>35</v>
      </c>
      <c r="B42" s="88">
        <v>2</v>
      </c>
      <c r="C42" s="88">
        <v>2</v>
      </c>
      <c r="D42" s="88">
        <v>2</v>
      </c>
      <c r="E42" s="88">
        <v>2</v>
      </c>
      <c r="F42" s="88">
        <v>2</v>
      </c>
      <c r="G42" s="88">
        <v>2</v>
      </c>
    </row>
    <row r="43" spans="1:7" x14ac:dyDescent="0.25">
      <c r="A43" s="489" t="s">
        <v>296</v>
      </c>
      <c r="B43" s="94">
        <v>0</v>
      </c>
      <c r="C43" s="94">
        <v>0</v>
      </c>
      <c r="D43" s="94">
        <v>0</v>
      </c>
      <c r="E43" s="94">
        <v>0</v>
      </c>
      <c r="F43" s="88">
        <v>1</v>
      </c>
      <c r="G43" s="94">
        <v>0</v>
      </c>
    </row>
    <row r="44" spans="1:7" x14ac:dyDescent="0.25">
      <c r="A44" s="489" t="s">
        <v>151</v>
      </c>
      <c r="B44" s="511">
        <v>0</v>
      </c>
      <c r="C44" s="88">
        <v>2</v>
      </c>
      <c r="D44" s="88">
        <v>2</v>
      </c>
      <c r="E44" s="88">
        <v>300</v>
      </c>
      <c r="F44" s="88">
        <v>46</v>
      </c>
      <c r="G44" s="88">
        <v>3</v>
      </c>
    </row>
    <row r="45" spans="1:7" x14ac:dyDescent="0.25">
      <c r="A45" s="507"/>
      <c r="B45" s="16">
        <v>638</v>
      </c>
      <c r="C45" s="16">
        <v>573</v>
      </c>
      <c r="D45" s="16">
        <v>655</v>
      </c>
      <c r="E45" s="16">
        <v>1007</v>
      </c>
      <c r="F45" s="16">
        <v>919</v>
      </c>
      <c r="G45" s="16">
        <v>926</v>
      </c>
    </row>
    <row r="46" spans="1:7" x14ac:dyDescent="0.25">
      <c r="A46" s="508" t="s">
        <v>86</v>
      </c>
      <c r="B46" s="17">
        <v>3614</v>
      </c>
      <c r="C46" s="17">
        <v>3836</v>
      </c>
      <c r="D46" s="17">
        <v>4521</v>
      </c>
      <c r="E46" s="17">
        <v>4624</v>
      </c>
      <c r="F46" s="17">
        <v>3986</v>
      </c>
      <c r="G46" s="17">
        <v>3892</v>
      </c>
    </row>
    <row r="47" spans="1:7" x14ac:dyDescent="0.25">
      <c r="A47" s="508" t="s">
        <v>40</v>
      </c>
      <c r="B47" s="17">
        <v>5718</v>
      </c>
      <c r="C47" s="17">
        <v>4158</v>
      </c>
      <c r="D47" s="17">
        <v>5057</v>
      </c>
      <c r="E47" s="17">
        <v>5622</v>
      </c>
      <c r="F47" s="17">
        <v>5040</v>
      </c>
      <c r="G47" s="17">
        <v>6066</v>
      </c>
    </row>
    <row r="50" spans="2:5" x14ac:dyDescent="0.25">
      <c r="B50" s="99"/>
      <c r="C50" s="99"/>
      <c r="D50" s="99"/>
      <c r="E50" s="99"/>
    </row>
  </sheetData>
  <phoneticPr fontId="0" type="noConversion"/>
  <pageMargins left="0.75" right="0.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I52"/>
  <sheetViews>
    <sheetView workbookViewId="0">
      <pane ySplit="2" topLeftCell="A4" activePane="bottomLeft" state="frozen"/>
      <selection pane="bottomLeft" activeCell="A3" sqref="A3"/>
    </sheetView>
  </sheetViews>
  <sheetFormatPr defaultColWidth="9.1796875" defaultRowHeight="12.5" x14ac:dyDescent="0.25"/>
  <cols>
    <col min="1" max="1" width="26.81640625" style="13" bestFit="1" customWidth="1"/>
    <col min="2" max="2" width="20.453125" style="13" customWidth="1"/>
    <col min="3" max="3" width="9.1796875" style="13"/>
    <col min="4" max="4" width="11.81640625" style="13" customWidth="1"/>
    <col min="5" max="5" width="12.81640625" style="13" customWidth="1"/>
    <col min="6" max="6" width="7.453125" style="13" customWidth="1"/>
    <col min="7" max="7" width="7.54296875" style="13" customWidth="1"/>
    <col min="8" max="8" width="9.81640625" style="13" customWidth="1"/>
    <col min="9" max="16384" width="9.1796875" style="13"/>
  </cols>
  <sheetData>
    <row r="1" spans="1:9" ht="15.5" x14ac:dyDescent="0.35">
      <c r="A1" s="100" t="s">
        <v>36</v>
      </c>
      <c r="B1" s="102"/>
      <c r="C1" s="102"/>
      <c r="D1" s="103"/>
      <c r="E1" s="103"/>
      <c r="F1" s="103"/>
      <c r="G1" s="103"/>
      <c r="H1" s="103"/>
    </row>
    <row r="2" spans="1:9" ht="35" customHeight="1" x14ac:dyDescent="0.25">
      <c r="A2" s="543"/>
      <c r="B2" s="570" t="s">
        <v>73</v>
      </c>
      <c r="C2" s="570" t="s">
        <v>74</v>
      </c>
      <c r="D2" s="571" t="s">
        <v>75</v>
      </c>
      <c r="E2" s="571" t="s">
        <v>76</v>
      </c>
      <c r="F2" s="571" t="s">
        <v>79</v>
      </c>
      <c r="G2" s="571" t="s">
        <v>77</v>
      </c>
      <c r="H2" s="571" t="s">
        <v>78</v>
      </c>
      <c r="I2" s="101"/>
    </row>
    <row r="3" spans="1:9" x14ac:dyDescent="0.25">
      <c r="A3" s="458" t="s">
        <v>375</v>
      </c>
      <c r="B3" s="535"/>
      <c r="C3" s="535"/>
      <c r="D3" s="536"/>
      <c r="E3" s="536"/>
      <c r="F3" s="536"/>
      <c r="G3" s="536"/>
      <c r="H3" s="536"/>
      <c r="I3" s="101"/>
    </row>
    <row r="4" spans="1:9" x14ac:dyDescent="0.25">
      <c r="A4" s="35" t="s">
        <v>153</v>
      </c>
      <c r="B4" s="35" t="s">
        <v>119</v>
      </c>
      <c r="C4" s="35">
        <v>2025</v>
      </c>
      <c r="D4" s="537">
        <v>7.0599999999999996E-2</v>
      </c>
      <c r="E4" s="35" t="s">
        <v>87</v>
      </c>
      <c r="F4" s="538">
        <v>180</v>
      </c>
      <c r="G4" s="539">
        <v>985</v>
      </c>
      <c r="H4" s="539">
        <v>1165</v>
      </c>
      <c r="I4" s="101"/>
    </row>
    <row r="5" spans="1:9" x14ac:dyDescent="0.25">
      <c r="A5" s="35" t="s">
        <v>124</v>
      </c>
      <c r="B5" s="35" t="s">
        <v>121</v>
      </c>
      <c r="C5" s="35">
        <v>2028</v>
      </c>
      <c r="D5" s="537">
        <v>5.4199999999999998E-2</v>
      </c>
      <c r="E5" s="35" t="s">
        <v>154</v>
      </c>
      <c r="F5" s="538">
        <v>12</v>
      </c>
      <c r="G5" s="539">
        <v>85</v>
      </c>
      <c r="H5" s="539">
        <v>97</v>
      </c>
      <c r="I5" s="101"/>
    </row>
    <row r="6" spans="1:9" x14ac:dyDescent="0.25">
      <c r="A6" s="35" t="s">
        <v>124</v>
      </c>
      <c r="B6" s="35" t="s">
        <v>113</v>
      </c>
      <c r="C6" s="35">
        <v>2029</v>
      </c>
      <c r="D6" s="537">
        <v>6.6900000000000001E-2</v>
      </c>
      <c r="E6" s="35" t="s">
        <v>87</v>
      </c>
      <c r="F6" s="538">
        <v>105</v>
      </c>
      <c r="G6" s="539">
        <v>1012</v>
      </c>
      <c r="H6" s="539">
        <v>1117</v>
      </c>
      <c r="I6" s="101"/>
    </row>
    <row r="7" spans="1:9" x14ac:dyDescent="0.25">
      <c r="A7" s="35" t="s">
        <v>125</v>
      </c>
      <c r="B7" s="35" t="s">
        <v>120</v>
      </c>
      <c r="C7" s="35">
        <v>2021</v>
      </c>
      <c r="D7" s="537">
        <v>5.2999999999999999E-2</v>
      </c>
      <c r="E7" s="35" t="s">
        <v>87</v>
      </c>
      <c r="F7" s="538">
        <v>200</v>
      </c>
      <c r="G7" s="35">
        <v>100</v>
      </c>
      <c r="H7" s="35">
        <v>300</v>
      </c>
      <c r="I7" s="101"/>
    </row>
    <row r="8" spans="1:9" x14ac:dyDescent="0.25">
      <c r="A8" s="540" t="s">
        <v>397</v>
      </c>
      <c r="B8" s="35" t="s">
        <v>155</v>
      </c>
      <c r="C8" s="35">
        <v>2025</v>
      </c>
      <c r="D8" s="537">
        <v>7.1099999999999997E-2</v>
      </c>
      <c r="E8" s="35" t="s">
        <v>87</v>
      </c>
      <c r="F8" s="538">
        <v>43</v>
      </c>
      <c r="G8" s="35">
        <v>191</v>
      </c>
      <c r="H8" s="35">
        <v>234</v>
      </c>
      <c r="I8" s="101"/>
    </row>
    <row r="9" spans="1:9" x14ac:dyDescent="0.25">
      <c r="A9" s="540" t="s">
        <v>398</v>
      </c>
      <c r="B9" s="35" t="s">
        <v>378</v>
      </c>
      <c r="C9" s="35">
        <v>2034</v>
      </c>
      <c r="D9" s="537">
        <v>5.9799999999999999E-2</v>
      </c>
      <c r="E9" s="35" t="s">
        <v>87</v>
      </c>
      <c r="F9" s="541">
        <v>0</v>
      </c>
      <c r="G9" s="35">
        <v>315</v>
      </c>
      <c r="H9" s="35">
        <v>315</v>
      </c>
      <c r="I9" s="101"/>
    </row>
    <row r="10" spans="1:9" x14ac:dyDescent="0.25">
      <c r="A10" s="540" t="s">
        <v>377</v>
      </c>
      <c r="B10" s="35" t="s">
        <v>120</v>
      </c>
      <c r="C10" s="35">
        <v>2024</v>
      </c>
      <c r="D10" s="537">
        <v>4.9099999999999998E-2</v>
      </c>
      <c r="E10" s="35" t="s">
        <v>87</v>
      </c>
      <c r="F10" s="538">
        <v>5</v>
      </c>
      <c r="G10" s="35">
        <v>67</v>
      </c>
      <c r="H10" s="35">
        <v>72</v>
      </c>
      <c r="I10" s="101"/>
    </row>
    <row r="11" spans="1:9" x14ac:dyDescent="0.25">
      <c r="A11" s="35"/>
      <c r="B11" s="35"/>
      <c r="C11" s="35"/>
      <c r="D11" s="536"/>
      <c r="E11" s="35"/>
      <c r="F11" s="542">
        <v>545</v>
      </c>
      <c r="G11" s="542">
        <v>2755</v>
      </c>
      <c r="H11" s="542">
        <v>3300</v>
      </c>
      <c r="I11" s="101"/>
    </row>
    <row r="12" spans="1:9" x14ac:dyDescent="0.25">
      <c r="A12" s="543"/>
      <c r="B12" s="544"/>
      <c r="C12" s="544"/>
      <c r="D12" s="545"/>
      <c r="E12" s="545"/>
      <c r="F12" s="545"/>
      <c r="G12" s="545"/>
      <c r="H12" s="545"/>
      <c r="I12" s="101"/>
    </row>
    <row r="13" spans="1:9" x14ac:dyDescent="0.25">
      <c r="A13" s="458" t="s">
        <v>310</v>
      </c>
      <c r="B13" s="535"/>
      <c r="C13" s="535"/>
      <c r="D13" s="536"/>
      <c r="E13" s="536"/>
      <c r="F13" s="536"/>
      <c r="G13" s="536"/>
      <c r="H13" s="536"/>
      <c r="I13" s="101"/>
    </row>
    <row r="14" spans="1:9" x14ac:dyDescent="0.25">
      <c r="A14" s="35" t="s">
        <v>153</v>
      </c>
      <c r="B14" s="35" t="s">
        <v>119</v>
      </c>
      <c r="C14" s="35">
        <v>2025</v>
      </c>
      <c r="D14" s="537">
        <v>6.6500000000000004E-2</v>
      </c>
      <c r="E14" s="35" t="s">
        <v>87</v>
      </c>
      <c r="F14" s="538">
        <v>180</v>
      </c>
      <c r="G14" s="539">
        <v>1165</v>
      </c>
      <c r="H14" s="539">
        <v>1345</v>
      </c>
      <c r="I14" s="101"/>
    </row>
    <row r="15" spans="1:9" x14ac:dyDescent="0.25">
      <c r="A15" s="35" t="s">
        <v>124</v>
      </c>
      <c r="B15" s="35" t="s">
        <v>121</v>
      </c>
      <c r="C15" s="35">
        <v>2028</v>
      </c>
      <c r="D15" s="537">
        <v>5.1700000000000003E-2</v>
      </c>
      <c r="E15" s="35" t="s">
        <v>154</v>
      </c>
      <c r="F15" s="538">
        <v>12</v>
      </c>
      <c r="G15" s="539">
        <v>98</v>
      </c>
      <c r="H15" s="539">
        <v>110</v>
      </c>
      <c r="I15" s="101"/>
    </row>
    <row r="16" spans="1:9" x14ac:dyDescent="0.25">
      <c r="A16" s="35" t="s">
        <v>124</v>
      </c>
      <c r="B16" s="35" t="s">
        <v>113</v>
      </c>
      <c r="C16" s="35">
        <v>2029</v>
      </c>
      <c r="D16" s="537">
        <v>6.4500000000000002E-2</v>
      </c>
      <c r="E16" s="35" t="s">
        <v>87</v>
      </c>
      <c r="F16" s="538">
        <v>105</v>
      </c>
      <c r="G16" s="539">
        <v>1116</v>
      </c>
      <c r="H16" s="539">
        <v>1221</v>
      </c>
      <c r="I16" s="101"/>
    </row>
    <row r="17" spans="1:9" x14ac:dyDescent="0.25">
      <c r="A17" s="35" t="s">
        <v>125</v>
      </c>
      <c r="B17" s="35" t="s">
        <v>120</v>
      </c>
      <c r="C17" s="35">
        <v>2021</v>
      </c>
      <c r="D17" s="537">
        <v>4.9700000000000001E-2</v>
      </c>
      <c r="E17" s="35" t="s">
        <v>87</v>
      </c>
      <c r="F17" s="538">
        <v>200</v>
      </c>
      <c r="G17" s="35">
        <v>300</v>
      </c>
      <c r="H17" s="35">
        <v>500</v>
      </c>
      <c r="I17" s="101"/>
    </row>
    <row r="18" spans="1:9" x14ac:dyDescent="0.25">
      <c r="A18" s="540" t="s">
        <v>376</v>
      </c>
      <c r="B18" s="35" t="s">
        <v>155</v>
      </c>
      <c r="C18" s="35">
        <v>2025</v>
      </c>
      <c r="D18" s="537">
        <v>6.7000000000000004E-2</v>
      </c>
      <c r="E18" s="35" t="s">
        <v>87</v>
      </c>
      <c r="F18" s="538">
        <v>42</v>
      </c>
      <c r="G18" s="35">
        <v>235</v>
      </c>
      <c r="H18" s="35">
        <v>277</v>
      </c>
      <c r="I18" s="101"/>
    </row>
    <row r="19" spans="1:9" x14ac:dyDescent="0.25">
      <c r="A19" s="35"/>
      <c r="B19" s="35"/>
      <c r="C19" s="35"/>
      <c r="D19" s="536"/>
      <c r="E19" s="35"/>
      <c r="F19" s="542">
        <v>539</v>
      </c>
      <c r="G19" s="542">
        <v>2914</v>
      </c>
      <c r="H19" s="542">
        <v>3453</v>
      </c>
      <c r="I19" s="101"/>
    </row>
    <row r="20" spans="1:9" x14ac:dyDescent="0.25">
      <c r="A20" s="543"/>
      <c r="B20" s="544"/>
      <c r="C20" s="544"/>
      <c r="D20" s="545"/>
      <c r="E20" s="545"/>
      <c r="F20" s="545"/>
      <c r="G20" s="545"/>
      <c r="H20" s="545"/>
      <c r="I20" s="101"/>
    </row>
    <row r="21" spans="1:9" x14ac:dyDescent="0.25">
      <c r="A21" s="458" t="s">
        <v>297</v>
      </c>
      <c r="B21" s="535"/>
      <c r="C21" s="535"/>
      <c r="D21" s="536"/>
      <c r="E21" s="536"/>
      <c r="F21" s="536"/>
      <c r="G21" s="536"/>
      <c r="H21" s="536"/>
      <c r="I21" s="101"/>
    </row>
    <row r="22" spans="1:9" x14ac:dyDescent="0.25">
      <c r="A22" s="35" t="s">
        <v>153</v>
      </c>
      <c r="B22" s="35" t="s">
        <v>119</v>
      </c>
      <c r="C22" s="35">
        <v>2025</v>
      </c>
      <c r="D22" s="537">
        <v>5.8700000000000002E-2</v>
      </c>
      <c r="E22" s="35" t="s">
        <v>87</v>
      </c>
      <c r="F22" s="538">
        <v>179</v>
      </c>
      <c r="G22" s="539">
        <v>1345</v>
      </c>
      <c r="H22" s="539">
        <v>1524</v>
      </c>
      <c r="I22" s="101"/>
    </row>
    <row r="23" spans="1:9" x14ac:dyDescent="0.25">
      <c r="A23" s="35" t="s">
        <v>124</v>
      </c>
      <c r="B23" s="35" t="s">
        <v>121</v>
      </c>
      <c r="C23" s="35">
        <v>2028</v>
      </c>
      <c r="D23" s="537">
        <v>4.5400000000000003E-2</v>
      </c>
      <c r="E23" s="35" t="s">
        <v>154</v>
      </c>
      <c r="F23" s="538">
        <v>12</v>
      </c>
      <c r="G23" s="539">
        <v>116</v>
      </c>
      <c r="H23" s="539">
        <v>128</v>
      </c>
      <c r="I23" s="101"/>
    </row>
    <row r="24" spans="1:9" x14ac:dyDescent="0.25">
      <c r="A24" s="35" t="s">
        <v>124</v>
      </c>
      <c r="B24" s="35" t="s">
        <v>113</v>
      </c>
      <c r="C24" s="35">
        <v>2029</v>
      </c>
      <c r="D24" s="537">
        <v>5.6000000000000001E-2</v>
      </c>
      <c r="E24" s="35" t="s">
        <v>87</v>
      </c>
      <c r="F24" s="538">
        <v>105</v>
      </c>
      <c r="G24" s="539">
        <v>1222</v>
      </c>
      <c r="H24" s="539">
        <v>1327</v>
      </c>
      <c r="I24" s="101"/>
    </row>
    <row r="25" spans="1:9" x14ac:dyDescent="0.25">
      <c r="A25" s="35" t="s">
        <v>125</v>
      </c>
      <c r="B25" s="35" t="s">
        <v>120</v>
      </c>
      <c r="C25" s="35">
        <v>2021</v>
      </c>
      <c r="D25" s="537">
        <v>5.04E-2</v>
      </c>
      <c r="E25" s="35" t="s">
        <v>87</v>
      </c>
      <c r="F25" s="538">
        <v>100</v>
      </c>
      <c r="G25" s="35">
        <v>500</v>
      </c>
      <c r="H25" s="35">
        <v>600</v>
      </c>
      <c r="I25" s="101"/>
    </row>
    <row r="26" spans="1:9" x14ac:dyDescent="0.25">
      <c r="A26" s="540" t="s">
        <v>397</v>
      </c>
      <c r="B26" s="35" t="s">
        <v>155</v>
      </c>
      <c r="C26" s="35">
        <v>2025</v>
      </c>
      <c r="D26" s="537">
        <v>5.8900000000000001E-2</v>
      </c>
      <c r="E26" s="35" t="s">
        <v>87</v>
      </c>
      <c r="F26" s="538">
        <v>22</v>
      </c>
      <c r="G26" s="35">
        <v>276</v>
      </c>
      <c r="H26" s="35">
        <v>298</v>
      </c>
      <c r="I26" s="101"/>
    </row>
    <row r="27" spans="1:9" x14ac:dyDescent="0.25">
      <c r="A27" s="35"/>
      <c r="B27" s="35"/>
      <c r="C27" s="35"/>
      <c r="D27" s="536"/>
      <c r="E27" s="35"/>
      <c r="F27" s="542">
        <v>418</v>
      </c>
      <c r="G27" s="542">
        <v>3459</v>
      </c>
      <c r="H27" s="542">
        <v>3877</v>
      </c>
      <c r="I27" s="101"/>
    </row>
    <row r="28" spans="1:9" x14ac:dyDescent="0.25">
      <c r="A28" s="543"/>
      <c r="B28" s="544"/>
      <c r="C28" s="544"/>
      <c r="D28" s="545"/>
      <c r="E28" s="545"/>
      <c r="F28" s="545"/>
      <c r="G28" s="545"/>
      <c r="H28" s="545"/>
      <c r="I28" s="101"/>
    </row>
    <row r="29" spans="1:9" x14ac:dyDescent="0.25">
      <c r="A29" s="458" t="s">
        <v>152</v>
      </c>
      <c r="B29" s="535"/>
      <c r="C29" s="535"/>
      <c r="D29" s="536"/>
      <c r="E29" s="536"/>
      <c r="F29" s="536"/>
      <c r="G29" s="536"/>
      <c r="H29" s="536"/>
      <c r="I29" s="101"/>
    </row>
    <row r="30" spans="1:9" x14ac:dyDescent="0.25">
      <c r="A30" s="35" t="s">
        <v>153</v>
      </c>
      <c r="B30" s="35" t="s">
        <v>119</v>
      </c>
      <c r="C30" s="35">
        <v>2025</v>
      </c>
      <c r="D30" s="537">
        <v>5.3999999999999999E-2</v>
      </c>
      <c r="E30" s="35" t="s">
        <v>87</v>
      </c>
      <c r="F30" s="546">
        <v>183</v>
      </c>
      <c r="G30" s="539">
        <v>1520</v>
      </c>
      <c r="H30" s="539">
        <v>1703</v>
      </c>
      <c r="I30" s="101"/>
    </row>
    <row r="31" spans="1:9" x14ac:dyDescent="0.25">
      <c r="A31" s="35" t="s">
        <v>124</v>
      </c>
      <c r="B31" s="35" t="s">
        <v>121</v>
      </c>
      <c r="C31" s="35">
        <v>2028</v>
      </c>
      <c r="D31" s="537">
        <v>4.3299999999999998E-2</v>
      </c>
      <c r="E31" s="35" t="s">
        <v>154</v>
      </c>
      <c r="F31" s="541">
        <v>11</v>
      </c>
      <c r="G31" s="539">
        <v>120</v>
      </c>
      <c r="H31" s="539">
        <v>131</v>
      </c>
      <c r="I31" s="101"/>
    </row>
    <row r="32" spans="1:9" x14ac:dyDescent="0.25">
      <c r="A32" s="35" t="s">
        <v>124</v>
      </c>
      <c r="B32" s="35" t="s">
        <v>113</v>
      </c>
      <c r="C32" s="35">
        <v>2029</v>
      </c>
      <c r="D32" s="537">
        <v>5.1200000000000002E-2</v>
      </c>
      <c r="E32" s="35" t="s">
        <v>87</v>
      </c>
      <c r="F32" s="541">
        <v>0</v>
      </c>
      <c r="G32" s="539">
        <v>1325</v>
      </c>
      <c r="H32" s="539">
        <v>1325</v>
      </c>
      <c r="I32" s="101"/>
    </row>
    <row r="33" spans="1:9" x14ac:dyDescent="0.25">
      <c r="A33" s="35" t="s">
        <v>125</v>
      </c>
      <c r="B33" s="35" t="s">
        <v>120</v>
      </c>
      <c r="C33" s="35">
        <v>2018</v>
      </c>
      <c r="D33" s="537">
        <v>4.9700000000000001E-2</v>
      </c>
      <c r="E33" s="35" t="s">
        <v>87</v>
      </c>
      <c r="F33" s="541">
        <v>137</v>
      </c>
      <c r="G33" s="35">
        <v>144</v>
      </c>
      <c r="H33" s="35">
        <v>281</v>
      </c>
      <c r="I33" s="101"/>
    </row>
    <row r="34" spans="1:9" x14ac:dyDescent="0.25">
      <c r="A34" s="540" t="s">
        <v>132</v>
      </c>
      <c r="B34" s="35" t="s">
        <v>133</v>
      </c>
      <c r="C34" s="35">
        <v>2019</v>
      </c>
      <c r="D34" s="537">
        <v>4.9200000000000001E-2</v>
      </c>
      <c r="E34" s="35" t="s">
        <v>87</v>
      </c>
      <c r="F34" s="541">
        <v>0</v>
      </c>
      <c r="G34" s="35">
        <v>40</v>
      </c>
      <c r="H34" s="35">
        <v>40</v>
      </c>
      <c r="I34" s="101"/>
    </row>
    <row r="35" spans="1:9" x14ac:dyDescent="0.25">
      <c r="A35" s="540" t="s">
        <v>397</v>
      </c>
      <c r="B35" s="35" t="s">
        <v>155</v>
      </c>
      <c r="C35" s="35">
        <v>2025</v>
      </c>
      <c r="D35" s="537">
        <v>5.79E-2</v>
      </c>
      <c r="E35" s="35" t="s">
        <v>87</v>
      </c>
      <c r="F35" s="541">
        <v>0</v>
      </c>
      <c r="G35" s="35">
        <v>297</v>
      </c>
      <c r="H35" s="35">
        <v>297</v>
      </c>
      <c r="I35" s="101"/>
    </row>
    <row r="36" spans="1:9" x14ac:dyDescent="0.25">
      <c r="A36" s="35"/>
      <c r="B36" s="35"/>
      <c r="C36" s="35"/>
      <c r="D36" s="536"/>
      <c r="E36" s="35"/>
      <c r="F36" s="542">
        <f>SUM(F30:F33)</f>
        <v>331</v>
      </c>
      <c r="G36" s="542">
        <f>SUM(G30:G35)</f>
        <v>3446</v>
      </c>
      <c r="H36" s="542">
        <f>SUM(H30:H35)</f>
        <v>3777</v>
      </c>
      <c r="I36" s="101"/>
    </row>
    <row r="37" spans="1:9" x14ac:dyDescent="0.25">
      <c r="A37" s="543"/>
      <c r="B37" s="544"/>
      <c r="C37" s="544"/>
      <c r="D37" s="545"/>
      <c r="E37" s="545"/>
      <c r="F37" s="545"/>
      <c r="G37" s="545"/>
      <c r="H37" s="545"/>
      <c r="I37" s="101"/>
    </row>
    <row r="38" spans="1:9" x14ac:dyDescent="0.25">
      <c r="A38" s="458" t="s">
        <v>131</v>
      </c>
      <c r="B38" s="535"/>
      <c r="C38" s="535"/>
      <c r="D38" s="536"/>
      <c r="E38" s="536"/>
      <c r="F38" s="536"/>
      <c r="G38" s="536"/>
      <c r="H38" s="536"/>
      <c r="I38" s="101"/>
    </row>
    <row r="39" spans="1:9" x14ac:dyDescent="0.25">
      <c r="A39" s="35" t="s">
        <v>153</v>
      </c>
      <c r="B39" s="35" t="s">
        <v>119</v>
      </c>
      <c r="C39" s="35">
        <v>2025</v>
      </c>
      <c r="D39" s="537">
        <v>4.9700000000000001E-2</v>
      </c>
      <c r="E39" s="35" t="s">
        <v>87</v>
      </c>
      <c r="F39" s="546">
        <v>183</v>
      </c>
      <c r="G39" s="539">
        <v>1698</v>
      </c>
      <c r="H39" s="539">
        <v>1881</v>
      </c>
      <c r="I39" s="101"/>
    </row>
    <row r="40" spans="1:9" x14ac:dyDescent="0.25">
      <c r="A40" s="35" t="s">
        <v>124</v>
      </c>
      <c r="B40" s="35" t="s">
        <v>121</v>
      </c>
      <c r="C40" s="35">
        <v>2028</v>
      </c>
      <c r="D40" s="537">
        <v>3.9300000000000002E-2</v>
      </c>
      <c r="E40" s="35" t="s">
        <v>154</v>
      </c>
      <c r="F40" s="541">
        <v>13</v>
      </c>
      <c r="G40" s="539">
        <v>140</v>
      </c>
      <c r="H40" s="539">
        <v>153</v>
      </c>
      <c r="I40" s="101"/>
    </row>
    <row r="41" spans="1:9" x14ac:dyDescent="0.25">
      <c r="A41" s="35" t="s">
        <v>124</v>
      </c>
      <c r="B41" s="35" t="s">
        <v>113</v>
      </c>
      <c r="C41" s="35">
        <v>2029</v>
      </c>
      <c r="D41" s="537">
        <v>4.6399999999999997E-2</v>
      </c>
      <c r="E41" s="35" t="s">
        <v>87</v>
      </c>
      <c r="F41" s="541">
        <v>0</v>
      </c>
      <c r="G41" s="539">
        <v>1075</v>
      </c>
      <c r="H41" s="539">
        <v>1075</v>
      </c>
      <c r="I41" s="101"/>
    </row>
    <row r="42" spans="1:9" x14ac:dyDescent="0.25">
      <c r="A42" s="35" t="s">
        <v>125</v>
      </c>
      <c r="B42" s="35" t="s">
        <v>120</v>
      </c>
      <c r="C42" s="35">
        <v>2018</v>
      </c>
      <c r="D42" s="537">
        <v>3.6900000000000002E-2</v>
      </c>
      <c r="E42" s="35" t="s">
        <v>87</v>
      </c>
      <c r="F42" s="541">
        <v>107</v>
      </c>
      <c r="G42" s="35">
        <v>238</v>
      </c>
      <c r="H42" s="35">
        <v>345</v>
      </c>
      <c r="I42" s="101"/>
    </row>
    <row r="43" spans="1:9" x14ac:dyDescent="0.25">
      <c r="A43" s="540" t="s">
        <v>132</v>
      </c>
      <c r="B43" s="35" t="s">
        <v>133</v>
      </c>
      <c r="C43" s="35">
        <v>2019</v>
      </c>
      <c r="D43" s="537">
        <v>4.7E-2</v>
      </c>
      <c r="E43" s="35" t="s">
        <v>87</v>
      </c>
      <c r="F43" s="541">
        <v>0</v>
      </c>
      <c r="G43" s="35">
        <v>50</v>
      </c>
      <c r="H43" s="35">
        <v>50</v>
      </c>
      <c r="I43" s="101"/>
    </row>
    <row r="44" spans="1:9" x14ac:dyDescent="0.25">
      <c r="A44" s="35"/>
      <c r="B44" s="35"/>
      <c r="C44" s="35"/>
      <c r="D44" s="536"/>
      <c r="E44" s="35"/>
      <c r="F44" s="542">
        <f>SUM(F39:F42)</f>
        <v>303</v>
      </c>
      <c r="G44" s="542">
        <f>SUM(G39:G43)</f>
        <v>3201</v>
      </c>
      <c r="H44" s="542">
        <f>SUM(H39:H43)</f>
        <v>3504</v>
      </c>
      <c r="I44" s="101"/>
    </row>
    <row r="45" spans="1:9" x14ac:dyDescent="0.25">
      <c r="A45" s="543"/>
      <c r="B45" s="544"/>
      <c r="C45" s="544"/>
      <c r="D45" s="545"/>
      <c r="E45" s="545"/>
      <c r="F45" s="545"/>
      <c r="G45" s="545"/>
      <c r="H45" s="545"/>
      <c r="I45" s="101"/>
    </row>
    <row r="46" spans="1:9" x14ac:dyDescent="0.25">
      <c r="A46" s="458" t="s">
        <v>118</v>
      </c>
      <c r="B46" s="535"/>
      <c r="C46" s="535"/>
      <c r="D46" s="536"/>
      <c r="E46" s="536"/>
      <c r="F46" s="536"/>
      <c r="G46" s="536"/>
      <c r="H46" s="536"/>
      <c r="I46" s="101"/>
    </row>
    <row r="47" spans="1:9" x14ac:dyDescent="0.25">
      <c r="A47" s="35" t="s">
        <v>153</v>
      </c>
      <c r="B47" s="35" t="s">
        <v>119</v>
      </c>
      <c r="C47" s="35">
        <v>2025</v>
      </c>
      <c r="D47" s="537">
        <v>5.21E-2</v>
      </c>
      <c r="E47" s="35" t="s">
        <v>87</v>
      </c>
      <c r="F47" s="546">
        <v>181</v>
      </c>
      <c r="G47" s="539">
        <v>1875</v>
      </c>
      <c r="H47" s="539">
        <v>2056</v>
      </c>
      <c r="I47" s="101"/>
    </row>
    <row r="48" spans="1:9" x14ac:dyDescent="0.25">
      <c r="A48" s="35" t="s">
        <v>124</v>
      </c>
      <c r="B48" s="35" t="s">
        <v>121</v>
      </c>
      <c r="C48" s="35">
        <v>2028</v>
      </c>
      <c r="D48" s="537">
        <v>5.4199999999999998E-2</v>
      </c>
      <c r="E48" s="35" t="s">
        <v>154</v>
      </c>
      <c r="F48" s="547">
        <v>0</v>
      </c>
      <c r="G48" s="539">
        <v>112</v>
      </c>
      <c r="H48" s="539">
        <v>112</v>
      </c>
      <c r="I48" s="101"/>
    </row>
    <row r="49" spans="1:9" x14ac:dyDescent="0.25">
      <c r="A49" s="35" t="s">
        <v>124</v>
      </c>
      <c r="B49" s="35" t="s">
        <v>113</v>
      </c>
      <c r="C49" s="35">
        <v>2029</v>
      </c>
      <c r="D49" s="537">
        <v>4.53E-2</v>
      </c>
      <c r="E49" s="35" t="s">
        <v>87</v>
      </c>
      <c r="F49" s="547">
        <v>0</v>
      </c>
      <c r="G49" s="539">
        <v>580</v>
      </c>
      <c r="H49" s="539">
        <v>580</v>
      </c>
      <c r="I49" s="101"/>
    </row>
    <row r="50" spans="1:9" x14ac:dyDescent="0.25">
      <c r="A50" s="35" t="s">
        <v>125</v>
      </c>
      <c r="B50" s="35" t="s">
        <v>120</v>
      </c>
      <c r="C50" s="35">
        <v>2018</v>
      </c>
      <c r="D50" s="537">
        <v>2.98E-2</v>
      </c>
      <c r="E50" s="35" t="s">
        <v>87</v>
      </c>
      <c r="F50" s="547">
        <v>0</v>
      </c>
      <c r="G50" s="35">
        <v>344</v>
      </c>
      <c r="H50" s="35">
        <v>344</v>
      </c>
      <c r="I50" s="101"/>
    </row>
    <row r="51" spans="1:9" x14ac:dyDescent="0.25">
      <c r="A51" s="35"/>
      <c r="B51" s="35"/>
      <c r="C51" s="35"/>
      <c r="D51" s="536"/>
      <c r="E51" s="35"/>
      <c r="F51" s="542">
        <f>SUM(F47:F50)</f>
        <v>181</v>
      </c>
      <c r="G51" s="542">
        <f>SUM(G47:G50)</f>
        <v>2911</v>
      </c>
      <c r="H51" s="542">
        <f>SUM(H47:H50)</f>
        <v>3092</v>
      </c>
      <c r="I51" s="101"/>
    </row>
    <row r="52" spans="1:9" x14ac:dyDescent="0.25">
      <c r="A52" s="543"/>
      <c r="B52" s="544"/>
      <c r="C52" s="544"/>
      <c r="D52" s="545"/>
      <c r="E52" s="545"/>
      <c r="F52" s="545"/>
      <c r="G52" s="545"/>
      <c r="H52" s="545"/>
      <c r="I52" s="101"/>
    </row>
  </sheetData>
  <phoneticPr fontId="10" type="noConversion"/>
  <pageMargins left="0.75" right="0.8" top="1" bottom="1" header="0.5" footer="0.5"/>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4"/>
  <sheetViews>
    <sheetView zoomScaleNormal="100" workbookViewId="0">
      <pane ySplit="3" topLeftCell="A4" activePane="bottomLeft" state="frozen"/>
      <selection pane="bottomLeft" activeCell="A4" sqref="A4"/>
    </sheetView>
  </sheetViews>
  <sheetFormatPr defaultColWidth="8.81640625" defaultRowHeight="12.5" x14ac:dyDescent="0.25"/>
  <cols>
    <col min="1" max="1" width="24.1796875" style="13" bestFit="1" customWidth="1"/>
    <col min="2" max="2" width="30.81640625" style="13" customWidth="1"/>
    <col min="3" max="6" width="7.81640625" style="13" customWidth="1"/>
    <col min="7" max="7" width="7.81640625" style="37" customWidth="1"/>
    <col min="8" max="16384" width="8.81640625" style="13"/>
  </cols>
  <sheetData>
    <row r="1" spans="1:12" ht="15.5" x14ac:dyDescent="0.35">
      <c r="A1" s="100" t="s">
        <v>326</v>
      </c>
      <c r="B1" s="102"/>
      <c r="C1" s="102"/>
      <c r="D1" s="102"/>
      <c r="E1" s="103"/>
      <c r="F1" s="103"/>
      <c r="G1" s="103"/>
    </row>
    <row r="2" spans="1:12" ht="15.5" x14ac:dyDescent="0.35">
      <c r="A2" s="512"/>
      <c r="B2" s="104"/>
      <c r="C2" s="104"/>
      <c r="D2" s="104"/>
      <c r="E2" s="105"/>
      <c r="F2" s="105"/>
      <c r="G2" s="105"/>
      <c r="J2" s="45"/>
    </row>
    <row r="3" spans="1:12" x14ac:dyDescent="0.25">
      <c r="A3" s="502" t="s">
        <v>0</v>
      </c>
      <c r="B3" s="87"/>
      <c r="C3" s="116" t="s">
        <v>327</v>
      </c>
      <c r="D3" s="116">
        <v>2021</v>
      </c>
      <c r="E3" s="116">
        <v>2022</v>
      </c>
      <c r="F3" s="116">
        <v>2023</v>
      </c>
      <c r="G3" s="116">
        <v>2024</v>
      </c>
      <c r="H3" s="116">
        <v>2025</v>
      </c>
      <c r="I3" s="116">
        <v>2026</v>
      </c>
      <c r="J3" s="116">
        <v>2027</v>
      </c>
      <c r="K3" s="116">
        <v>2028</v>
      </c>
      <c r="L3" s="116">
        <v>2029</v>
      </c>
    </row>
    <row r="4" spans="1:12" ht="13" x14ac:dyDescent="0.25">
      <c r="A4" s="510" t="s">
        <v>328</v>
      </c>
      <c r="B4" s="549" t="s">
        <v>270</v>
      </c>
      <c r="C4" s="657">
        <v>300</v>
      </c>
      <c r="D4" s="657">
        <v>1000</v>
      </c>
      <c r="E4" s="657">
        <v>833</v>
      </c>
      <c r="F4" s="657">
        <v>667</v>
      </c>
      <c r="G4" s="657">
        <v>500</v>
      </c>
      <c r="H4" s="658">
        <v>0</v>
      </c>
      <c r="I4" s="658">
        <v>0</v>
      </c>
      <c r="J4" s="658">
        <v>0</v>
      </c>
      <c r="K4" s="658">
        <v>0</v>
      </c>
      <c r="L4" s="658">
        <v>0</v>
      </c>
    </row>
    <row r="5" spans="1:12" x14ac:dyDescent="0.25">
      <c r="A5" s="549"/>
      <c r="B5" s="549" t="s">
        <v>271</v>
      </c>
      <c r="C5" s="657">
        <v>0</v>
      </c>
      <c r="D5" s="657">
        <v>167</v>
      </c>
      <c r="E5" s="657">
        <v>167</v>
      </c>
      <c r="F5" s="657">
        <v>167</v>
      </c>
      <c r="G5" s="657">
        <v>500</v>
      </c>
      <c r="H5" s="658">
        <v>0</v>
      </c>
      <c r="I5" s="658">
        <v>0</v>
      </c>
      <c r="J5" s="658">
        <v>0</v>
      </c>
      <c r="K5" s="658">
        <v>0</v>
      </c>
      <c r="L5" s="658">
        <v>0</v>
      </c>
    </row>
    <row r="6" spans="1:12" x14ac:dyDescent="0.25">
      <c r="A6" s="549"/>
      <c r="B6" s="549" t="s">
        <v>272</v>
      </c>
      <c r="C6" s="658">
        <v>700</v>
      </c>
      <c r="D6" s="658"/>
      <c r="E6" s="658">
        <v>0</v>
      </c>
      <c r="F6" s="658">
        <v>0</v>
      </c>
      <c r="G6" s="658">
        <v>0</v>
      </c>
      <c r="H6" s="658">
        <v>0</v>
      </c>
      <c r="I6" s="658">
        <v>0</v>
      </c>
      <c r="J6" s="658">
        <v>0</v>
      </c>
      <c r="K6" s="658">
        <v>0</v>
      </c>
      <c r="L6" s="658">
        <v>0</v>
      </c>
    </row>
    <row r="7" spans="1:12" x14ac:dyDescent="0.25">
      <c r="A7" s="549"/>
      <c r="B7" s="549" t="s">
        <v>275</v>
      </c>
      <c r="C7" s="657">
        <v>1000</v>
      </c>
      <c r="D7" s="657">
        <v>833</v>
      </c>
      <c r="E7" s="657">
        <v>667</v>
      </c>
      <c r="F7" s="657">
        <v>500</v>
      </c>
      <c r="G7" s="657">
        <v>0</v>
      </c>
      <c r="H7" s="658">
        <v>0</v>
      </c>
      <c r="I7" s="658">
        <v>0</v>
      </c>
      <c r="J7" s="658">
        <v>0</v>
      </c>
      <c r="K7" s="658">
        <v>0</v>
      </c>
      <c r="L7" s="658">
        <v>0</v>
      </c>
    </row>
    <row r="8" spans="1:12" ht="24" x14ac:dyDescent="0.25">
      <c r="A8" s="659"/>
      <c r="B8" s="660" t="s">
        <v>335</v>
      </c>
      <c r="C8" s="661"/>
      <c r="D8" s="661"/>
      <c r="E8" s="661"/>
      <c r="F8" s="661"/>
      <c r="G8" s="661"/>
      <c r="H8" s="659"/>
      <c r="I8" s="495"/>
      <c r="J8" s="495"/>
      <c r="K8" s="495"/>
      <c r="L8" s="495"/>
    </row>
    <row r="9" spans="1:12" ht="13" x14ac:dyDescent="0.25">
      <c r="A9" s="503" t="s">
        <v>329</v>
      </c>
      <c r="B9" s="35" t="s">
        <v>270</v>
      </c>
      <c r="C9" s="40">
        <v>100</v>
      </c>
      <c r="D9" s="40">
        <v>95</v>
      </c>
      <c r="E9" s="40">
        <v>71</v>
      </c>
      <c r="F9" s="40">
        <v>45</v>
      </c>
      <c r="G9" s="40">
        <v>19</v>
      </c>
      <c r="H9" s="440">
        <v>4</v>
      </c>
      <c r="I9" s="44">
        <v>0</v>
      </c>
      <c r="J9" s="44">
        <v>0</v>
      </c>
      <c r="K9" s="44">
        <v>0</v>
      </c>
      <c r="L9" s="44">
        <v>0</v>
      </c>
    </row>
    <row r="10" spans="1:12" x14ac:dyDescent="0.25">
      <c r="A10" s="35"/>
      <c r="B10" s="35" t="s">
        <v>271</v>
      </c>
      <c r="C10" s="40">
        <v>5</v>
      </c>
      <c r="D10" s="40">
        <v>24</v>
      </c>
      <c r="E10" s="40">
        <v>26</v>
      </c>
      <c r="F10" s="40">
        <v>26</v>
      </c>
      <c r="G10" s="40">
        <v>14</v>
      </c>
      <c r="H10" s="35">
        <v>4</v>
      </c>
      <c r="I10" s="44">
        <v>0</v>
      </c>
      <c r="J10" s="44">
        <v>0</v>
      </c>
      <c r="K10" s="44">
        <v>0</v>
      </c>
      <c r="L10" s="44">
        <v>0</v>
      </c>
    </row>
    <row r="11" spans="1:12" x14ac:dyDescent="0.25">
      <c r="A11" s="35"/>
      <c r="B11" s="35" t="s">
        <v>272</v>
      </c>
      <c r="C11" s="40">
        <v>0</v>
      </c>
      <c r="D11" s="40">
        <v>0</v>
      </c>
      <c r="E11" s="40">
        <v>0</v>
      </c>
      <c r="F11" s="40">
        <v>0</v>
      </c>
      <c r="G11" s="40">
        <v>0</v>
      </c>
      <c r="H11" s="44">
        <v>0</v>
      </c>
      <c r="I11" s="44">
        <v>0</v>
      </c>
      <c r="J11" s="44">
        <v>0</v>
      </c>
      <c r="K11" s="44">
        <v>0</v>
      </c>
      <c r="L11" s="44">
        <v>0</v>
      </c>
    </row>
    <row r="12" spans="1:12" x14ac:dyDescent="0.25">
      <c r="A12" s="35"/>
      <c r="B12" s="35" t="s">
        <v>275</v>
      </c>
      <c r="C12" s="40">
        <v>95</v>
      </c>
      <c r="D12" s="40">
        <v>71</v>
      </c>
      <c r="E12" s="40">
        <v>45</v>
      </c>
      <c r="F12" s="40">
        <v>19</v>
      </c>
      <c r="G12" s="40">
        <v>4</v>
      </c>
      <c r="H12" s="44">
        <v>0</v>
      </c>
      <c r="I12" s="44">
        <v>0</v>
      </c>
      <c r="J12" s="44">
        <v>0</v>
      </c>
      <c r="K12" s="44">
        <v>0</v>
      </c>
      <c r="L12" s="44">
        <v>0</v>
      </c>
    </row>
    <row r="13" spans="1:12" x14ac:dyDescent="0.25">
      <c r="A13" s="560"/>
      <c r="B13" s="560" t="s">
        <v>273</v>
      </c>
      <c r="C13" s="662"/>
      <c r="D13" s="662"/>
      <c r="E13" s="662"/>
      <c r="F13" s="662"/>
      <c r="G13" s="662"/>
      <c r="H13" s="560"/>
      <c r="I13" s="663"/>
      <c r="J13" s="663"/>
      <c r="K13" s="663"/>
      <c r="L13" s="663"/>
    </row>
    <row r="14" spans="1:12" x14ac:dyDescent="0.25">
      <c r="A14" s="503" t="s">
        <v>274</v>
      </c>
      <c r="B14" s="35" t="s">
        <v>270</v>
      </c>
      <c r="C14" s="40">
        <v>1174</v>
      </c>
      <c r="D14" s="40">
        <v>991</v>
      </c>
      <c r="E14" s="40">
        <v>808</v>
      </c>
      <c r="F14" s="40">
        <v>625</v>
      </c>
      <c r="G14" s="40">
        <v>442</v>
      </c>
      <c r="H14" s="440">
        <v>252</v>
      </c>
      <c r="I14" s="44">
        <v>0</v>
      </c>
      <c r="J14" s="44">
        <v>0</v>
      </c>
      <c r="K14" s="44">
        <v>0</v>
      </c>
      <c r="L14" s="44">
        <v>0</v>
      </c>
    </row>
    <row r="15" spans="1:12" x14ac:dyDescent="0.25">
      <c r="A15" s="35"/>
      <c r="B15" s="35" t="s">
        <v>271</v>
      </c>
      <c r="C15" s="40">
        <v>183</v>
      </c>
      <c r="D15" s="40">
        <v>183</v>
      </c>
      <c r="E15" s="40">
        <v>183</v>
      </c>
      <c r="F15" s="40">
        <v>183</v>
      </c>
      <c r="G15" s="40">
        <v>190</v>
      </c>
      <c r="H15" s="35">
        <v>252</v>
      </c>
      <c r="I15" s="44">
        <v>0</v>
      </c>
      <c r="J15" s="44">
        <v>0</v>
      </c>
      <c r="K15" s="44">
        <v>0</v>
      </c>
      <c r="L15" s="44">
        <v>0</v>
      </c>
    </row>
    <row r="16" spans="1:12" x14ac:dyDescent="0.25">
      <c r="A16" s="35"/>
      <c r="B16" s="35" t="s">
        <v>272</v>
      </c>
      <c r="C16" s="44">
        <v>0</v>
      </c>
      <c r="D16" s="44">
        <v>0</v>
      </c>
      <c r="E16" s="44">
        <v>0</v>
      </c>
      <c r="F16" s="44">
        <v>0</v>
      </c>
      <c r="G16" s="44">
        <v>0</v>
      </c>
      <c r="H16" s="44">
        <v>0</v>
      </c>
      <c r="I16" s="44">
        <v>0</v>
      </c>
      <c r="J16" s="44">
        <v>0</v>
      </c>
      <c r="K16" s="44">
        <v>0</v>
      </c>
      <c r="L16" s="44">
        <v>0</v>
      </c>
    </row>
    <row r="17" spans="1:12" x14ac:dyDescent="0.25">
      <c r="A17" s="35"/>
      <c r="B17" s="35" t="s">
        <v>275</v>
      </c>
      <c r="C17" s="40">
        <v>991</v>
      </c>
      <c r="D17" s="40">
        <v>808</v>
      </c>
      <c r="E17" s="40">
        <v>625</v>
      </c>
      <c r="F17" s="40">
        <v>442</v>
      </c>
      <c r="G17" s="40">
        <v>252</v>
      </c>
      <c r="H17" s="44">
        <v>0</v>
      </c>
      <c r="I17" s="44">
        <v>0</v>
      </c>
      <c r="J17" s="44">
        <v>0</v>
      </c>
      <c r="K17" s="44">
        <v>0</v>
      </c>
      <c r="L17" s="44">
        <v>0</v>
      </c>
    </row>
    <row r="18" spans="1:12" x14ac:dyDescent="0.25">
      <c r="A18" s="560"/>
      <c r="B18" s="560" t="s">
        <v>276</v>
      </c>
      <c r="C18" s="670"/>
      <c r="D18" s="670"/>
      <c r="E18" s="670"/>
      <c r="F18" s="670"/>
      <c r="G18" s="670"/>
      <c r="H18" s="560"/>
      <c r="I18" s="663"/>
      <c r="J18" s="663"/>
      <c r="K18" s="663"/>
      <c r="L18" s="663"/>
    </row>
    <row r="19" spans="1:12" s="61" customFormat="1" x14ac:dyDescent="0.25">
      <c r="A19" s="509" t="s">
        <v>277</v>
      </c>
      <c r="B19" s="549"/>
      <c r="C19" s="657"/>
      <c r="D19" s="657"/>
      <c r="E19" s="657"/>
      <c r="F19" s="657"/>
      <c r="G19" s="657"/>
      <c r="H19" s="549"/>
    </row>
    <row r="20" spans="1:12" s="61" customFormat="1" x14ac:dyDescent="0.25">
      <c r="A20" s="664" t="s">
        <v>278</v>
      </c>
      <c r="B20" s="549" t="s">
        <v>270</v>
      </c>
      <c r="C20" s="657">
        <v>1126</v>
      </c>
      <c r="D20" s="657">
        <v>1018</v>
      </c>
      <c r="E20" s="657">
        <v>911</v>
      </c>
      <c r="F20" s="657">
        <v>804</v>
      </c>
      <c r="G20" s="657">
        <v>697</v>
      </c>
      <c r="H20" s="657">
        <v>590</v>
      </c>
      <c r="I20" s="657">
        <v>482</v>
      </c>
      <c r="J20" s="657">
        <v>375</v>
      </c>
      <c r="K20" s="657">
        <v>268</v>
      </c>
      <c r="L20" s="657">
        <v>161</v>
      </c>
    </row>
    <row r="21" spans="1:12" s="61" customFormat="1" x14ac:dyDescent="0.25">
      <c r="A21" s="549"/>
      <c r="B21" s="549" t="s">
        <v>271</v>
      </c>
      <c r="C21" s="657">
        <v>107</v>
      </c>
      <c r="D21" s="657">
        <v>107</v>
      </c>
      <c r="E21" s="657">
        <v>107</v>
      </c>
      <c r="F21" s="657">
        <v>107</v>
      </c>
      <c r="G21" s="657">
        <v>107</v>
      </c>
      <c r="H21" s="657">
        <v>107</v>
      </c>
      <c r="I21" s="657">
        <v>107</v>
      </c>
      <c r="J21" s="657">
        <v>107</v>
      </c>
      <c r="K21" s="657">
        <v>107</v>
      </c>
      <c r="L21" s="657">
        <v>161</v>
      </c>
    </row>
    <row r="22" spans="1:12" s="61" customFormat="1" x14ac:dyDescent="0.25">
      <c r="A22" s="549"/>
      <c r="B22" s="549" t="s">
        <v>272</v>
      </c>
      <c r="C22" s="658">
        <v>0</v>
      </c>
      <c r="D22" s="658">
        <v>0</v>
      </c>
      <c r="E22" s="658">
        <v>0</v>
      </c>
      <c r="F22" s="658">
        <v>0</v>
      </c>
      <c r="G22" s="658">
        <v>0</v>
      </c>
      <c r="H22" s="658">
        <v>0</v>
      </c>
      <c r="I22" s="658">
        <v>0</v>
      </c>
      <c r="J22" s="658">
        <v>0</v>
      </c>
      <c r="K22" s="658">
        <v>0</v>
      </c>
      <c r="L22" s="658">
        <v>0</v>
      </c>
    </row>
    <row r="23" spans="1:12" s="61" customFormat="1" x14ac:dyDescent="0.25">
      <c r="A23" s="549"/>
      <c r="B23" s="549" t="s">
        <v>275</v>
      </c>
      <c r="C23" s="657">
        <v>1018</v>
      </c>
      <c r="D23" s="657">
        <v>911</v>
      </c>
      <c r="E23" s="657">
        <v>804</v>
      </c>
      <c r="F23" s="657">
        <v>697</v>
      </c>
      <c r="G23" s="657">
        <v>590</v>
      </c>
      <c r="H23" s="665">
        <v>482</v>
      </c>
      <c r="I23" s="665">
        <v>375</v>
      </c>
      <c r="J23" s="665">
        <v>268</v>
      </c>
      <c r="K23" s="665">
        <v>161</v>
      </c>
      <c r="L23" s="658">
        <v>0</v>
      </c>
    </row>
    <row r="24" spans="1:12" s="61" customFormat="1" x14ac:dyDescent="0.25">
      <c r="A24" s="549"/>
      <c r="B24" s="549" t="s">
        <v>279</v>
      </c>
      <c r="C24" s="657"/>
      <c r="D24" s="657"/>
      <c r="E24" s="657"/>
      <c r="F24" s="657"/>
      <c r="G24" s="657"/>
      <c r="H24" s="549"/>
    </row>
    <row r="25" spans="1:12" s="61" customFormat="1" x14ac:dyDescent="0.25">
      <c r="A25" s="549"/>
      <c r="B25" s="549"/>
      <c r="C25" s="657"/>
      <c r="D25" s="657"/>
      <c r="E25" s="657"/>
      <c r="F25" s="657"/>
      <c r="G25" s="657"/>
      <c r="H25" s="549"/>
    </row>
    <row r="26" spans="1:12" s="61" customFormat="1" x14ac:dyDescent="0.25">
      <c r="A26" s="664" t="s">
        <v>280</v>
      </c>
      <c r="B26" s="549" t="s">
        <v>270</v>
      </c>
      <c r="C26" s="657">
        <v>98</v>
      </c>
      <c r="D26" s="657">
        <v>86</v>
      </c>
      <c r="E26" s="657">
        <v>75</v>
      </c>
      <c r="F26" s="657">
        <v>63</v>
      </c>
      <c r="G26" s="657">
        <v>52</v>
      </c>
      <c r="H26" s="657">
        <v>40</v>
      </c>
      <c r="I26" s="657">
        <v>29</v>
      </c>
      <c r="J26" s="657">
        <v>17</v>
      </c>
      <c r="K26" s="657">
        <v>5.7</v>
      </c>
      <c r="L26" s="657">
        <v>0</v>
      </c>
    </row>
    <row r="27" spans="1:12" s="61" customFormat="1" x14ac:dyDescent="0.25">
      <c r="A27" s="549"/>
      <c r="B27" s="549" t="s">
        <v>271</v>
      </c>
      <c r="C27" s="657">
        <v>11.5</v>
      </c>
      <c r="D27" s="657">
        <v>11.5</v>
      </c>
      <c r="E27" s="657">
        <v>11.5</v>
      </c>
      <c r="F27" s="657">
        <v>11.5</v>
      </c>
      <c r="G27" s="657">
        <v>11.5</v>
      </c>
      <c r="H27" s="657">
        <v>11.5</v>
      </c>
      <c r="I27" s="657">
        <v>11.5</v>
      </c>
      <c r="J27" s="657">
        <v>11.5</v>
      </c>
      <c r="K27" s="657">
        <v>5.7</v>
      </c>
      <c r="L27" s="657">
        <v>0</v>
      </c>
    </row>
    <row r="28" spans="1:12" s="61" customFormat="1" x14ac:dyDescent="0.25">
      <c r="A28" s="549"/>
      <c r="B28" s="549" t="s">
        <v>272</v>
      </c>
      <c r="C28" s="658">
        <v>0</v>
      </c>
      <c r="D28" s="658">
        <v>0</v>
      </c>
      <c r="E28" s="658">
        <v>0</v>
      </c>
      <c r="F28" s="658">
        <v>0</v>
      </c>
      <c r="G28" s="658">
        <v>0</v>
      </c>
      <c r="H28" s="658">
        <v>0</v>
      </c>
      <c r="I28" s="658">
        <v>0</v>
      </c>
      <c r="J28" s="658">
        <v>0</v>
      </c>
      <c r="K28" s="658">
        <v>0</v>
      </c>
      <c r="L28" s="658">
        <v>0</v>
      </c>
    </row>
    <row r="29" spans="1:12" s="61" customFormat="1" x14ac:dyDescent="0.25">
      <c r="A29" s="549"/>
      <c r="B29" s="549" t="s">
        <v>281</v>
      </c>
      <c r="C29" s="666">
        <v>0</v>
      </c>
      <c r="D29" s="666">
        <v>0</v>
      </c>
      <c r="E29" s="666">
        <v>0</v>
      </c>
      <c r="F29" s="666">
        <v>0</v>
      </c>
      <c r="G29" s="666">
        <v>0</v>
      </c>
      <c r="H29" s="666">
        <v>0</v>
      </c>
      <c r="I29" s="666">
        <v>0</v>
      </c>
      <c r="J29" s="666">
        <v>0</v>
      </c>
      <c r="K29" s="666">
        <v>0</v>
      </c>
      <c r="L29" s="666">
        <v>0</v>
      </c>
    </row>
    <row r="30" spans="1:12" s="61" customFormat="1" x14ac:dyDescent="0.25">
      <c r="A30" s="549"/>
      <c r="B30" s="549" t="s">
        <v>275</v>
      </c>
      <c r="C30" s="657">
        <v>86</v>
      </c>
      <c r="D30" s="657">
        <v>75</v>
      </c>
      <c r="E30" s="657">
        <v>63</v>
      </c>
      <c r="F30" s="657">
        <v>52</v>
      </c>
      <c r="G30" s="657">
        <v>40</v>
      </c>
      <c r="H30" s="657">
        <v>29</v>
      </c>
      <c r="I30" s="657">
        <v>17</v>
      </c>
      <c r="J30" s="657">
        <v>5.7</v>
      </c>
      <c r="K30" s="657">
        <v>0</v>
      </c>
      <c r="L30" s="657">
        <v>0</v>
      </c>
    </row>
    <row r="31" spans="1:12" s="61" customFormat="1" x14ac:dyDescent="0.25">
      <c r="A31" s="560"/>
      <c r="B31" s="560" t="s">
        <v>282</v>
      </c>
      <c r="C31" s="662"/>
      <c r="D31" s="662"/>
      <c r="E31" s="662"/>
      <c r="F31" s="662"/>
      <c r="G31" s="662"/>
      <c r="H31" s="560"/>
      <c r="I31" s="663"/>
      <c r="J31" s="663"/>
      <c r="K31" s="663"/>
      <c r="L31" s="663"/>
    </row>
    <row r="32" spans="1:12" x14ac:dyDescent="0.25">
      <c r="A32" s="667" t="s">
        <v>324</v>
      </c>
      <c r="B32" s="668" t="s">
        <v>270</v>
      </c>
      <c r="C32" s="669">
        <v>236</v>
      </c>
      <c r="D32" s="669">
        <v>193</v>
      </c>
      <c r="E32" s="669">
        <v>150</v>
      </c>
      <c r="F32" s="669">
        <v>107</v>
      </c>
      <c r="G32" s="669">
        <v>64</v>
      </c>
      <c r="H32" s="669">
        <v>21</v>
      </c>
      <c r="I32" s="669">
        <v>0</v>
      </c>
      <c r="J32" s="669">
        <v>0</v>
      </c>
      <c r="K32" s="669">
        <v>0</v>
      </c>
      <c r="L32" s="669">
        <v>0</v>
      </c>
    </row>
    <row r="33" spans="1:12" x14ac:dyDescent="0.25">
      <c r="A33" s="549"/>
      <c r="B33" s="549" t="s">
        <v>271</v>
      </c>
      <c r="C33" s="657">
        <v>43</v>
      </c>
      <c r="D33" s="657">
        <v>43</v>
      </c>
      <c r="E33" s="657">
        <v>43</v>
      </c>
      <c r="F33" s="657">
        <v>43</v>
      </c>
      <c r="G33" s="657">
        <v>43</v>
      </c>
      <c r="H33" s="657">
        <v>21</v>
      </c>
      <c r="I33" s="657">
        <v>0</v>
      </c>
      <c r="J33" s="657">
        <v>0</v>
      </c>
      <c r="K33" s="657">
        <v>0</v>
      </c>
      <c r="L33" s="657">
        <v>0</v>
      </c>
    </row>
    <row r="34" spans="1:12" x14ac:dyDescent="0.25">
      <c r="A34" s="549"/>
      <c r="B34" s="549" t="s">
        <v>272</v>
      </c>
      <c r="C34" s="658"/>
      <c r="D34" s="658"/>
      <c r="E34" s="658"/>
      <c r="F34" s="658"/>
      <c r="G34" s="658"/>
      <c r="H34" s="658"/>
      <c r="I34" s="658"/>
      <c r="J34" s="658"/>
      <c r="K34" s="658"/>
      <c r="L34" s="658"/>
    </row>
    <row r="35" spans="1:12" x14ac:dyDescent="0.25">
      <c r="A35" s="549"/>
      <c r="B35" s="549" t="s">
        <v>275</v>
      </c>
      <c r="C35" s="657">
        <v>193</v>
      </c>
      <c r="D35" s="657">
        <v>150</v>
      </c>
      <c r="E35" s="657">
        <v>107</v>
      </c>
      <c r="F35" s="657">
        <v>64</v>
      </c>
      <c r="G35" s="657">
        <v>21</v>
      </c>
      <c r="H35" s="657">
        <v>0</v>
      </c>
      <c r="I35" s="657">
        <v>0</v>
      </c>
      <c r="J35" s="657">
        <v>0</v>
      </c>
      <c r="K35" s="657">
        <v>0</v>
      </c>
      <c r="L35" s="657">
        <v>0</v>
      </c>
    </row>
    <row r="36" spans="1:12" x14ac:dyDescent="0.25">
      <c r="A36" s="560"/>
      <c r="B36" s="560" t="s">
        <v>276</v>
      </c>
      <c r="C36" s="662"/>
      <c r="D36" s="662"/>
      <c r="E36" s="662"/>
      <c r="F36" s="662"/>
      <c r="G36" s="662"/>
      <c r="H36" s="560"/>
      <c r="I36" s="663"/>
      <c r="J36" s="663"/>
      <c r="K36" s="663"/>
      <c r="L36" s="663"/>
    </row>
    <row r="37" spans="1:12" ht="13" x14ac:dyDescent="0.25">
      <c r="A37" s="503" t="s">
        <v>336</v>
      </c>
      <c r="B37" s="35" t="s">
        <v>270</v>
      </c>
      <c r="C37" s="40">
        <v>600</v>
      </c>
      <c r="D37" s="40">
        <v>600</v>
      </c>
      <c r="E37" s="40">
        <v>600</v>
      </c>
      <c r="F37" s="40">
        <v>554</v>
      </c>
      <c r="G37" s="40">
        <v>508</v>
      </c>
      <c r="H37" s="40">
        <v>462</v>
      </c>
      <c r="I37" s="40">
        <v>415</v>
      </c>
      <c r="J37" s="40">
        <v>369</v>
      </c>
      <c r="K37" s="40">
        <v>323</v>
      </c>
      <c r="L37" s="40">
        <v>277</v>
      </c>
    </row>
    <row r="38" spans="1:12" x14ac:dyDescent="0.25">
      <c r="A38" s="35"/>
      <c r="B38" s="35" t="s">
        <v>271</v>
      </c>
      <c r="C38" s="40">
        <v>0</v>
      </c>
      <c r="D38" s="40">
        <v>0</v>
      </c>
      <c r="E38" s="40">
        <v>46</v>
      </c>
      <c r="F38" s="40">
        <v>46</v>
      </c>
      <c r="G38" s="40">
        <v>46</v>
      </c>
      <c r="H38" s="40">
        <v>46</v>
      </c>
      <c r="I38" s="40">
        <v>46</v>
      </c>
      <c r="J38" s="40">
        <v>46</v>
      </c>
      <c r="K38" s="40">
        <v>46</v>
      </c>
      <c r="L38" s="40">
        <v>46</v>
      </c>
    </row>
    <row r="39" spans="1:12" x14ac:dyDescent="0.25">
      <c r="A39" s="35"/>
      <c r="B39" s="35" t="s">
        <v>272</v>
      </c>
      <c r="C39" s="44">
        <v>0</v>
      </c>
      <c r="D39" s="44">
        <v>0</v>
      </c>
      <c r="E39" s="44">
        <v>0</v>
      </c>
      <c r="F39" s="44">
        <v>0</v>
      </c>
      <c r="G39" s="44">
        <v>0</v>
      </c>
      <c r="H39" s="44">
        <v>0</v>
      </c>
      <c r="I39" s="44">
        <v>0</v>
      </c>
      <c r="J39" s="44">
        <v>0</v>
      </c>
      <c r="K39" s="44">
        <v>0</v>
      </c>
      <c r="L39" s="44">
        <v>0</v>
      </c>
    </row>
    <row r="40" spans="1:12" x14ac:dyDescent="0.25">
      <c r="A40" s="35"/>
      <c r="B40" s="35" t="s">
        <v>275</v>
      </c>
      <c r="C40" s="40">
        <v>600</v>
      </c>
      <c r="D40" s="40">
        <v>600</v>
      </c>
      <c r="E40" s="40">
        <v>554</v>
      </c>
      <c r="F40" s="40">
        <v>508</v>
      </c>
      <c r="G40" s="40">
        <v>462</v>
      </c>
      <c r="H40" s="40">
        <v>415</v>
      </c>
      <c r="I40" s="40">
        <v>369</v>
      </c>
      <c r="J40" s="40">
        <v>323</v>
      </c>
      <c r="K40" s="40">
        <v>277</v>
      </c>
      <c r="L40" s="40">
        <v>231</v>
      </c>
    </row>
    <row r="41" spans="1:12" x14ac:dyDescent="0.25">
      <c r="A41" s="560"/>
      <c r="B41" s="560" t="s">
        <v>325</v>
      </c>
      <c r="C41" s="662"/>
      <c r="D41" s="662"/>
      <c r="E41" s="662"/>
      <c r="F41" s="662"/>
      <c r="G41" s="662"/>
      <c r="H41" s="560"/>
      <c r="I41" s="663"/>
      <c r="J41" s="663"/>
      <c r="K41" s="663"/>
      <c r="L41" s="663"/>
    </row>
    <row r="42" spans="1:12" ht="13" x14ac:dyDescent="0.3">
      <c r="A42" s="39" t="s">
        <v>283</v>
      </c>
      <c r="B42" s="35"/>
      <c r="C42" s="40"/>
      <c r="D42" s="40"/>
      <c r="E42" s="40"/>
      <c r="F42" s="40"/>
      <c r="G42" s="40"/>
      <c r="H42" s="35"/>
    </row>
    <row r="43" spans="1:12" x14ac:dyDescent="0.25">
      <c r="A43" s="41" t="s">
        <v>284</v>
      </c>
      <c r="B43" s="41"/>
      <c r="C43" s="106">
        <f t="shared" ref="C43:L43" si="0">C5+C10+C15+C21+C27+C33+C38</f>
        <v>349.5</v>
      </c>
      <c r="D43" s="106">
        <f t="shared" si="0"/>
        <v>535.5</v>
      </c>
      <c r="E43" s="106">
        <f t="shared" si="0"/>
        <v>583.5</v>
      </c>
      <c r="F43" s="106">
        <f t="shared" si="0"/>
        <v>583.5</v>
      </c>
      <c r="G43" s="106">
        <f t="shared" si="0"/>
        <v>911.5</v>
      </c>
      <c r="H43" s="106">
        <f t="shared" si="0"/>
        <v>441.5</v>
      </c>
      <c r="I43" s="106">
        <f t="shared" si="0"/>
        <v>164.5</v>
      </c>
      <c r="J43" s="106">
        <f t="shared" si="0"/>
        <v>164.5</v>
      </c>
      <c r="K43" s="106">
        <f t="shared" si="0"/>
        <v>158.69999999999999</v>
      </c>
      <c r="L43" s="106">
        <f t="shared" si="0"/>
        <v>207</v>
      </c>
    </row>
    <row r="44" spans="1:12" x14ac:dyDescent="0.25">
      <c r="A44" s="35" t="s">
        <v>272</v>
      </c>
      <c r="B44" s="35"/>
      <c r="C44" s="40">
        <f>C6+C11+C16+C22+C28+C34+C39</f>
        <v>700</v>
      </c>
      <c r="D44" s="44">
        <v>0</v>
      </c>
      <c r="E44" s="44">
        <v>0</v>
      </c>
      <c r="F44" s="44">
        <v>0</v>
      </c>
      <c r="G44" s="44">
        <v>0</v>
      </c>
      <c r="H44" s="44">
        <v>0</v>
      </c>
      <c r="I44" s="44">
        <v>0</v>
      </c>
      <c r="J44" s="44">
        <v>0</v>
      </c>
      <c r="K44" s="44">
        <v>0</v>
      </c>
      <c r="L44" s="44">
        <v>0</v>
      </c>
    </row>
    <row r="45" spans="1:12" x14ac:dyDescent="0.25">
      <c r="A45" s="508" t="s">
        <v>285</v>
      </c>
      <c r="B45" s="17"/>
      <c r="C45" s="17">
        <f t="shared" ref="C45:L45" si="1">C7+C12+C17+C23+C30+C35+C40</f>
        <v>3983</v>
      </c>
      <c r="D45" s="17">
        <f t="shared" si="1"/>
        <v>3448</v>
      </c>
      <c r="E45" s="17">
        <f t="shared" si="1"/>
        <v>2865</v>
      </c>
      <c r="F45" s="17">
        <f t="shared" si="1"/>
        <v>2282</v>
      </c>
      <c r="G45" s="17">
        <f t="shared" si="1"/>
        <v>1369</v>
      </c>
      <c r="H45" s="17">
        <f t="shared" si="1"/>
        <v>926</v>
      </c>
      <c r="I45" s="17">
        <f t="shared" si="1"/>
        <v>761</v>
      </c>
      <c r="J45" s="17">
        <f t="shared" si="1"/>
        <v>596.70000000000005</v>
      </c>
      <c r="K45" s="17">
        <f t="shared" si="1"/>
        <v>438</v>
      </c>
      <c r="L45" s="17">
        <f t="shared" si="1"/>
        <v>231</v>
      </c>
    </row>
    <row r="46" spans="1:12" s="38" customFormat="1" ht="14.5" x14ac:dyDescent="0.35">
      <c r="A46" s="13"/>
      <c r="B46" s="13"/>
      <c r="C46" s="13"/>
      <c r="D46" s="13"/>
      <c r="E46" s="13"/>
      <c r="F46" s="13"/>
      <c r="G46" s="37"/>
      <c r="H46" s="13"/>
      <c r="I46" s="13"/>
      <c r="J46" s="13"/>
      <c r="K46" s="13"/>
      <c r="L46" s="13"/>
    </row>
    <row r="47" spans="1:12" x14ac:dyDescent="0.25">
      <c r="A47" s="35" t="s">
        <v>330</v>
      </c>
      <c r="B47" s="35"/>
      <c r="C47" s="35"/>
      <c r="D47" s="35"/>
      <c r="E47" s="35"/>
      <c r="F47" s="35"/>
      <c r="G47" s="440"/>
      <c r="H47" s="35"/>
      <c r="I47" s="35"/>
      <c r="J47" s="35"/>
      <c r="K47" s="35"/>
      <c r="L47" s="35"/>
    </row>
    <row r="48" spans="1:12" x14ac:dyDescent="0.25">
      <c r="A48" s="35" t="s">
        <v>379</v>
      </c>
      <c r="B48" s="35"/>
      <c r="C48" s="35"/>
      <c r="D48" s="35"/>
      <c r="E48" s="35"/>
      <c r="F48" s="35"/>
      <c r="G48" s="440"/>
      <c r="H48" s="35"/>
      <c r="I48" s="35"/>
      <c r="J48" s="35"/>
      <c r="K48" s="35"/>
      <c r="L48" s="35"/>
    </row>
    <row r="49" spans="1:12" ht="14.25" customHeight="1" x14ac:dyDescent="0.25">
      <c r="A49" s="35" t="s">
        <v>331</v>
      </c>
      <c r="B49" s="35"/>
      <c r="C49" s="35"/>
      <c r="D49" s="35"/>
      <c r="E49" s="35"/>
      <c r="F49" s="35"/>
      <c r="G49" s="440"/>
      <c r="H49" s="35"/>
      <c r="I49" s="35"/>
      <c r="J49" s="35"/>
      <c r="K49" s="35"/>
      <c r="L49" s="35"/>
    </row>
    <row r="50" spans="1:12" ht="14.25" customHeight="1" x14ac:dyDescent="0.25">
      <c r="A50" s="35" t="s">
        <v>332</v>
      </c>
      <c r="B50" s="35"/>
      <c r="C50" s="35"/>
      <c r="D50" s="35"/>
      <c r="E50" s="35"/>
      <c r="F50" s="35"/>
      <c r="G50" s="440"/>
      <c r="H50" s="35"/>
      <c r="I50" s="35"/>
      <c r="J50" s="35"/>
      <c r="K50" s="35"/>
      <c r="L50" s="35"/>
    </row>
    <row r="51" spans="1:12" ht="14.25" customHeight="1" x14ac:dyDescent="0.25">
      <c r="A51" s="35" t="s">
        <v>333</v>
      </c>
      <c r="B51" s="35"/>
      <c r="C51" s="35"/>
      <c r="D51" s="35"/>
      <c r="E51" s="35"/>
      <c r="F51" s="35"/>
      <c r="G51" s="440"/>
      <c r="H51" s="35"/>
      <c r="I51" s="35"/>
      <c r="J51" s="35"/>
      <c r="K51" s="35"/>
      <c r="L51" s="35"/>
    </row>
    <row r="52" spans="1:12" ht="14.25" customHeight="1" x14ac:dyDescent="0.25">
      <c r="A52" s="35" t="s">
        <v>334</v>
      </c>
      <c r="B52" s="35"/>
      <c r="C52" s="35"/>
      <c r="D52" s="35"/>
      <c r="E52" s="35"/>
      <c r="F52" s="35"/>
      <c r="G52" s="440"/>
      <c r="H52" s="35"/>
      <c r="I52" s="35"/>
      <c r="J52" s="35"/>
      <c r="K52" s="35"/>
      <c r="L52" s="35"/>
    </row>
    <row r="53" spans="1:12" ht="14.25" customHeight="1" x14ac:dyDescent="0.25">
      <c r="A53" s="35"/>
      <c r="B53" s="35"/>
      <c r="C53" s="35"/>
      <c r="D53" s="35"/>
      <c r="E53" s="35"/>
      <c r="F53" s="35"/>
      <c r="G53" s="440"/>
      <c r="H53" s="35"/>
      <c r="I53" s="35"/>
      <c r="J53" s="35"/>
      <c r="K53" s="35"/>
      <c r="L53" s="35"/>
    </row>
    <row r="54" spans="1:12" x14ac:dyDescent="0.25">
      <c r="A54" s="35"/>
      <c r="B54" s="35"/>
      <c r="C54" s="35"/>
      <c r="D54" s="35"/>
      <c r="E54" s="35"/>
      <c r="F54" s="35"/>
      <c r="G54" s="440"/>
      <c r="H54" s="35"/>
      <c r="I54" s="35"/>
      <c r="J54" s="35"/>
      <c r="K54" s="35"/>
      <c r="L54" s="3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38"/>
  <sheetViews>
    <sheetView workbookViewId="0">
      <pane ySplit="2" topLeftCell="A3" activePane="bottomLeft" state="frozen"/>
      <selection pane="bottomLeft" activeCell="A3" sqref="A3"/>
    </sheetView>
  </sheetViews>
  <sheetFormatPr defaultColWidth="8.81640625" defaultRowHeight="12.5" x14ac:dyDescent="0.25"/>
  <cols>
    <col min="1" max="1" width="64.81640625" style="13" customWidth="1"/>
    <col min="2" max="7" width="7.1796875" style="13" customWidth="1"/>
    <col min="8" max="16384" width="8.81640625" style="13"/>
  </cols>
  <sheetData>
    <row r="1" spans="1:7" ht="15.5" x14ac:dyDescent="0.35">
      <c r="A1" s="471" t="s">
        <v>10</v>
      </c>
    </row>
    <row r="2" spans="1:7" ht="13" x14ac:dyDescent="0.3">
      <c r="A2" s="513" t="s">
        <v>0</v>
      </c>
      <c r="B2" s="572">
        <v>2014</v>
      </c>
      <c r="C2" s="572">
        <v>2015</v>
      </c>
      <c r="D2" s="572">
        <v>2016</v>
      </c>
      <c r="E2" s="572">
        <v>2017</v>
      </c>
      <c r="F2" s="572" t="s">
        <v>416</v>
      </c>
      <c r="G2" s="572">
        <v>2019</v>
      </c>
    </row>
    <row r="3" spans="1:7" x14ac:dyDescent="0.25">
      <c r="A3" s="509" t="s">
        <v>11</v>
      </c>
      <c r="B3" s="107"/>
      <c r="C3" s="107"/>
      <c r="D3" s="107"/>
      <c r="E3" s="107"/>
      <c r="F3" s="107"/>
      <c r="G3" s="107"/>
    </row>
    <row r="4" spans="1:7" x14ac:dyDescent="0.25">
      <c r="A4" s="514" t="s">
        <v>209</v>
      </c>
      <c r="B4" s="108">
        <v>407</v>
      </c>
      <c r="C4" s="108">
        <v>5</v>
      </c>
      <c r="D4" s="108">
        <v>120</v>
      </c>
      <c r="E4" s="108">
        <v>1084</v>
      </c>
      <c r="F4" s="108">
        <v>997</v>
      </c>
      <c r="G4" s="108">
        <v>834</v>
      </c>
    </row>
    <row r="5" spans="1:7" x14ac:dyDescent="0.25">
      <c r="A5" s="514" t="s">
        <v>88</v>
      </c>
      <c r="B5" s="109">
        <v>-150</v>
      </c>
      <c r="C5" s="109">
        <v>-147</v>
      </c>
      <c r="D5" s="109">
        <v>-179</v>
      </c>
      <c r="E5" s="109">
        <v>-222</v>
      </c>
      <c r="F5" s="109">
        <v>-229</v>
      </c>
      <c r="G5" s="109">
        <v>-230</v>
      </c>
    </row>
    <row r="6" spans="1:7" x14ac:dyDescent="0.25">
      <c r="A6" s="514" t="s">
        <v>89</v>
      </c>
      <c r="B6" s="110">
        <v>-55</v>
      </c>
      <c r="C6" s="110">
        <v>-40</v>
      </c>
      <c r="D6" s="110">
        <v>-39</v>
      </c>
      <c r="E6" s="110">
        <v>-110</v>
      </c>
      <c r="F6" s="110">
        <v>-95</v>
      </c>
      <c r="G6" s="110">
        <v>-92</v>
      </c>
    </row>
    <row r="7" spans="1:7" x14ac:dyDescent="0.25">
      <c r="A7" s="487" t="s">
        <v>244</v>
      </c>
      <c r="B7" s="81">
        <f>SUM(B4:B6)</f>
        <v>202</v>
      </c>
      <c r="C7" s="111">
        <v>-182</v>
      </c>
      <c r="D7" s="111">
        <v>-98</v>
      </c>
      <c r="E7" s="111">
        <v>752</v>
      </c>
      <c r="F7" s="111">
        <v>673</v>
      </c>
      <c r="G7" s="111">
        <v>512</v>
      </c>
    </row>
    <row r="8" spans="1:7" x14ac:dyDescent="0.25">
      <c r="A8" s="503" t="s">
        <v>12</v>
      </c>
      <c r="B8" s="109"/>
      <c r="C8" s="109"/>
      <c r="D8" s="109"/>
      <c r="E8" s="109"/>
      <c r="F8" s="109"/>
      <c r="G8" s="109"/>
    </row>
    <row r="9" spans="1:7" x14ac:dyDescent="0.25">
      <c r="A9" s="515" t="s">
        <v>90</v>
      </c>
      <c r="B9" s="109">
        <v>12</v>
      </c>
      <c r="C9" s="109">
        <v>7</v>
      </c>
      <c r="D9" s="109">
        <v>9</v>
      </c>
      <c r="E9" s="109">
        <v>16</v>
      </c>
      <c r="F9" s="109">
        <v>32</v>
      </c>
      <c r="G9" s="109">
        <v>20</v>
      </c>
    </row>
    <row r="10" spans="1:7" x14ac:dyDescent="0.25">
      <c r="A10" s="515" t="s">
        <v>381</v>
      </c>
      <c r="B10" s="109">
        <v>0</v>
      </c>
      <c r="C10" s="109">
        <v>0</v>
      </c>
      <c r="D10" s="109">
        <v>0</v>
      </c>
      <c r="E10" s="109">
        <v>0</v>
      </c>
      <c r="F10" s="109">
        <v>0</v>
      </c>
      <c r="G10" s="109">
        <v>-435</v>
      </c>
    </row>
    <row r="11" spans="1:7" x14ac:dyDescent="0.25">
      <c r="A11" s="515" t="s">
        <v>210</v>
      </c>
      <c r="B11" s="109">
        <v>7</v>
      </c>
      <c r="C11" s="109">
        <v>7</v>
      </c>
      <c r="D11" s="109">
        <v>1</v>
      </c>
      <c r="E11" s="109">
        <v>1</v>
      </c>
      <c r="F11" s="109">
        <v>0</v>
      </c>
      <c r="G11" s="109">
        <v>0</v>
      </c>
    </row>
    <row r="12" spans="1:7" x14ac:dyDescent="0.25">
      <c r="A12" s="515" t="s">
        <v>92</v>
      </c>
      <c r="B12" s="109">
        <v>-10</v>
      </c>
      <c r="C12" s="109">
        <v>-4</v>
      </c>
      <c r="D12" s="109">
        <v>-3</v>
      </c>
      <c r="E12" s="109">
        <v>-2</v>
      </c>
      <c r="F12" s="109">
        <v>-2</v>
      </c>
      <c r="G12" s="109">
        <v>-1</v>
      </c>
    </row>
    <row r="13" spans="1:7" x14ac:dyDescent="0.25">
      <c r="A13" s="515" t="s">
        <v>91</v>
      </c>
      <c r="B13" s="109">
        <v>-1062</v>
      </c>
      <c r="C13" s="109">
        <v>-1026</v>
      </c>
      <c r="D13" s="109">
        <v>-269</v>
      </c>
      <c r="E13" s="109">
        <v>-92</v>
      </c>
      <c r="F13" s="109">
        <v>-567</v>
      </c>
      <c r="G13" s="109">
        <v>-737</v>
      </c>
    </row>
    <row r="14" spans="1:7" x14ac:dyDescent="0.25">
      <c r="A14" s="515" t="s">
        <v>134</v>
      </c>
      <c r="B14" s="109">
        <v>-366</v>
      </c>
      <c r="C14" s="109">
        <v>-96</v>
      </c>
      <c r="D14" s="109">
        <v>-52</v>
      </c>
      <c r="E14" s="109">
        <v>-43</v>
      </c>
      <c r="F14" s="109">
        <v>-46</v>
      </c>
      <c r="G14" s="109">
        <v>-122</v>
      </c>
    </row>
    <row r="15" spans="1:7" x14ac:dyDescent="0.25">
      <c r="A15" s="516" t="s">
        <v>403</v>
      </c>
      <c r="B15" s="109">
        <v>-3</v>
      </c>
      <c r="C15" s="109">
        <v>-1</v>
      </c>
      <c r="D15" s="109">
        <v>-2</v>
      </c>
      <c r="E15" s="109">
        <v>-1</v>
      </c>
      <c r="F15" s="109">
        <v>-18</v>
      </c>
      <c r="G15" s="109">
        <v>-2</v>
      </c>
    </row>
    <row r="16" spans="1:7" x14ac:dyDescent="0.25">
      <c r="A16" s="515" t="s">
        <v>382</v>
      </c>
      <c r="B16" s="109"/>
      <c r="C16" s="109"/>
      <c r="D16" s="109"/>
      <c r="E16" s="109"/>
      <c r="F16" s="109">
        <v>-250</v>
      </c>
      <c r="G16" s="109">
        <v>250</v>
      </c>
    </row>
    <row r="17" spans="1:7" x14ac:dyDescent="0.25">
      <c r="A17" s="515" t="s">
        <v>93</v>
      </c>
      <c r="B17" s="109">
        <v>-3</v>
      </c>
      <c r="C17" s="109">
        <v>-1</v>
      </c>
      <c r="D17" s="109">
        <v>-1</v>
      </c>
      <c r="E17" s="109">
        <v>0</v>
      </c>
      <c r="F17" s="109">
        <v>0</v>
      </c>
      <c r="G17" s="109">
        <v>0</v>
      </c>
    </row>
    <row r="18" spans="1:7" x14ac:dyDescent="0.25">
      <c r="A18" s="515" t="s">
        <v>211</v>
      </c>
      <c r="B18" s="109">
        <v>195</v>
      </c>
      <c r="C18" s="109">
        <v>0</v>
      </c>
      <c r="D18" s="109">
        <v>400</v>
      </c>
      <c r="E18" s="109">
        <v>0</v>
      </c>
      <c r="F18" s="109">
        <v>0</v>
      </c>
      <c r="G18" s="109">
        <v>0</v>
      </c>
    </row>
    <row r="19" spans="1:7" x14ac:dyDescent="0.25">
      <c r="A19" s="515" t="s">
        <v>123</v>
      </c>
      <c r="B19" s="109">
        <v>16</v>
      </c>
      <c r="C19" s="109">
        <v>0</v>
      </c>
      <c r="D19" s="109">
        <v>0</v>
      </c>
      <c r="E19" s="109">
        <v>0</v>
      </c>
      <c r="F19" s="109">
        <v>0</v>
      </c>
      <c r="G19" s="109">
        <v>0</v>
      </c>
    </row>
    <row r="20" spans="1:7" x14ac:dyDescent="0.25">
      <c r="A20" s="515" t="s">
        <v>245</v>
      </c>
      <c r="B20" s="109">
        <v>-170</v>
      </c>
      <c r="C20" s="109">
        <v>0</v>
      </c>
      <c r="D20" s="109">
        <v>0</v>
      </c>
      <c r="E20" s="109">
        <v>0</v>
      </c>
      <c r="F20" s="109">
        <v>0</v>
      </c>
      <c r="G20" s="109">
        <v>0</v>
      </c>
    </row>
    <row r="21" spans="1:7" x14ac:dyDescent="0.25">
      <c r="A21" s="515" t="s">
        <v>122</v>
      </c>
      <c r="B21" s="109">
        <v>1249</v>
      </c>
      <c r="C21" s="109">
        <v>0</v>
      </c>
      <c r="D21" s="109">
        <v>0</v>
      </c>
      <c r="E21" s="109">
        <v>0</v>
      </c>
      <c r="F21" s="109">
        <v>0</v>
      </c>
      <c r="G21" s="109">
        <v>0</v>
      </c>
    </row>
    <row r="22" spans="1:7" x14ac:dyDescent="0.25">
      <c r="A22" s="487" t="s">
        <v>243</v>
      </c>
      <c r="B22" s="18">
        <f>SUM(B9:B21)</f>
        <v>-135</v>
      </c>
      <c r="C22" s="18">
        <f>SUM(C9:C21)</f>
        <v>-1114</v>
      </c>
      <c r="D22" s="18">
        <v>83</v>
      </c>
      <c r="E22" s="18">
        <v>-121</v>
      </c>
      <c r="F22" s="18">
        <v>-851</v>
      </c>
      <c r="G22" s="18">
        <v>-1027</v>
      </c>
    </row>
    <row r="23" spans="1:7" x14ac:dyDescent="0.25">
      <c r="A23" s="517"/>
      <c r="B23" s="109"/>
      <c r="C23" s="109"/>
      <c r="D23" s="109"/>
      <c r="E23" s="109"/>
      <c r="F23" s="109"/>
      <c r="G23" s="109"/>
    </row>
    <row r="24" spans="1:7" x14ac:dyDescent="0.25">
      <c r="A24" s="503" t="s">
        <v>13</v>
      </c>
      <c r="B24" s="109"/>
      <c r="C24" s="109"/>
      <c r="D24" s="109"/>
      <c r="E24" s="109"/>
      <c r="F24" s="109"/>
      <c r="G24" s="109"/>
    </row>
    <row r="25" spans="1:7" x14ac:dyDescent="0.25">
      <c r="A25" s="518" t="s">
        <v>94</v>
      </c>
      <c r="B25" s="108">
        <v>647</v>
      </c>
      <c r="C25" s="108">
        <v>590</v>
      </c>
      <c r="D25" s="108">
        <v>594</v>
      </c>
      <c r="E25" s="108">
        <v>376</v>
      </c>
      <c r="F25" s="109">
        <v>0</v>
      </c>
      <c r="G25" s="109">
        <v>387</v>
      </c>
    </row>
    <row r="26" spans="1:7" x14ac:dyDescent="0.25">
      <c r="A26" s="518" t="s">
        <v>95</v>
      </c>
      <c r="B26" s="109">
        <v>-673</v>
      </c>
      <c r="C26" s="109">
        <v>-181</v>
      </c>
      <c r="D26" s="109">
        <v>-321</v>
      </c>
      <c r="E26" s="109">
        <v>-294</v>
      </c>
      <c r="F26" s="109">
        <v>-424</v>
      </c>
      <c r="G26" s="109">
        <v>-545</v>
      </c>
    </row>
    <row r="27" spans="1:7" x14ac:dyDescent="0.25">
      <c r="A27" s="518" t="s">
        <v>312</v>
      </c>
      <c r="B27" s="109">
        <v>0</v>
      </c>
      <c r="C27" s="109">
        <v>0</v>
      </c>
      <c r="D27" s="109">
        <v>0</v>
      </c>
      <c r="E27" s="109">
        <v>0</v>
      </c>
      <c r="F27" s="109">
        <v>-27</v>
      </c>
      <c r="G27" s="109">
        <v>-47</v>
      </c>
    </row>
    <row r="28" spans="1:7" x14ac:dyDescent="0.25">
      <c r="A28" s="518" t="s">
        <v>311</v>
      </c>
      <c r="B28" s="109">
        <v>0</v>
      </c>
      <c r="C28" s="109">
        <v>0</v>
      </c>
      <c r="D28" s="109">
        <v>0</v>
      </c>
      <c r="E28" s="109">
        <v>0</v>
      </c>
      <c r="F28" s="109">
        <v>25</v>
      </c>
      <c r="G28" s="109">
        <v>45</v>
      </c>
    </row>
    <row r="29" spans="1:7" x14ac:dyDescent="0.25">
      <c r="A29" s="518" t="s">
        <v>383</v>
      </c>
      <c r="B29" s="109">
        <v>0</v>
      </c>
      <c r="C29" s="109">
        <v>0</v>
      </c>
      <c r="D29" s="109">
        <v>0</v>
      </c>
      <c r="E29" s="109">
        <v>0</v>
      </c>
      <c r="F29" s="109">
        <v>0</v>
      </c>
      <c r="G29" s="109">
        <v>-1</v>
      </c>
    </row>
    <row r="30" spans="1:7" x14ac:dyDescent="0.25">
      <c r="A30" s="487" t="s">
        <v>14</v>
      </c>
      <c r="B30" s="18">
        <f>SUM(B24:B29)</f>
        <v>-26</v>
      </c>
      <c r="C30" s="18">
        <f>SUM(C24:C29)</f>
        <v>409</v>
      </c>
      <c r="D30" s="18">
        <v>273</v>
      </c>
      <c r="E30" s="18">
        <v>82</v>
      </c>
      <c r="F30" s="18">
        <v>-426</v>
      </c>
      <c r="G30" s="18">
        <v>-161</v>
      </c>
    </row>
    <row r="31" spans="1:7" x14ac:dyDescent="0.25">
      <c r="A31" s="27"/>
      <c r="B31" s="23"/>
      <c r="C31" s="23"/>
      <c r="D31" s="23"/>
      <c r="E31" s="23"/>
      <c r="F31" s="23"/>
      <c r="G31" s="23"/>
    </row>
    <row r="32" spans="1:7" x14ac:dyDescent="0.25">
      <c r="A32" s="503" t="s">
        <v>212</v>
      </c>
      <c r="B32" s="109">
        <v>41</v>
      </c>
      <c r="C32" s="109">
        <v>-887</v>
      </c>
      <c r="D32" s="109">
        <v>258</v>
      </c>
      <c r="E32" s="109">
        <v>713</v>
      </c>
      <c r="F32" s="109">
        <v>-604</v>
      </c>
      <c r="G32" s="109">
        <v>-676</v>
      </c>
    </row>
    <row r="33" spans="1:7" x14ac:dyDescent="0.25">
      <c r="A33" s="518" t="s">
        <v>96</v>
      </c>
      <c r="B33" s="109">
        <v>1715</v>
      </c>
      <c r="C33" s="109">
        <v>1730</v>
      </c>
      <c r="D33" s="109">
        <v>851</v>
      </c>
      <c r="E33" s="109">
        <v>1108</v>
      </c>
      <c r="F33" s="109">
        <v>1821</v>
      </c>
      <c r="G33" s="109">
        <v>1219</v>
      </c>
    </row>
    <row r="34" spans="1:7" x14ac:dyDescent="0.25">
      <c r="A34" s="518" t="s">
        <v>97</v>
      </c>
      <c r="B34" s="112">
        <v>-26</v>
      </c>
      <c r="C34" s="112">
        <v>8</v>
      </c>
      <c r="D34" s="112">
        <v>-1</v>
      </c>
      <c r="E34" s="112" t="s">
        <v>54</v>
      </c>
      <c r="F34" s="112">
        <v>2</v>
      </c>
      <c r="G34" s="112">
        <v>-2</v>
      </c>
    </row>
    <row r="35" spans="1:7" x14ac:dyDescent="0.25">
      <c r="A35" s="487" t="s">
        <v>15</v>
      </c>
      <c r="B35" s="18">
        <v>1730</v>
      </c>
      <c r="C35" s="18">
        <v>851</v>
      </c>
      <c r="D35" s="18">
        <v>1108</v>
      </c>
      <c r="E35" s="18">
        <v>1821</v>
      </c>
      <c r="F35" s="18">
        <v>1219</v>
      </c>
      <c r="G35" s="18">
        <v>541</v>
      </c>
    </row>
    <row r="36" spans="1:7" x14ac:dyDescent="0.25">
      <c r="A36" s="42" t="s">
        <v>303</v>
      </c>
    </row>
    <row r="37" spans="1:7" x14ac:dyDescent="0.25">
      <c r="A37" s="42" t="s">
        <v>380</v>
      </c>
    </row>
    <row r="38" spans="1:7" x14ac:dyDescent="0.25">
      <c r="A38" s="519"/>
    </row>
  </sheetData>
  <phoneticPr fontId="10" type="noConversion"/>
  <pageMargins left="0.75" right="0.8"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I19"/>
  <sheetViews>
    <sheetView workbookViewId="0">
      <pane xSplit="1" topLeftCell="B1" activePane="topRight" state="frozen"/>
      <selection activeCell="S40" sqref="S40"/>
      <selection pane="topRight" activeCell="A2" sqref="A2"/>
    </sheetView>
  </sheetViews>
  <sheetFormatPr defaultColWidth="8.81640625" defaultRowHeight="12.5" x14ac:dyDescent="0.25"/>
  <cols>
    <col min="1" max="1" width="36.54296875" style="13" bestFit="1" customWidth="1"/>
    <col min="2" max="16384" width="8.81640625" style="13"/>
  </cols>
  <sheetData>
    <row r="1" spans="1:9" ht="15.5" x14ac:dyDescent="0.35">
      <c r="A1" s="471" t="s">
        <v>80</v>
      </c>
    </row>
    <row r="2" spans="1:9" x14ac:dyDescent="0.25">
      <c r="A2" s="35" t="s">
        <v>261</v>
      </c>
      <c r="B2" s="35"/>
      <c r="C2" s="35"/>
      <c r="D2" s="35"/>
      <c r="E2" s="35"/>
      <c r="F2" s="35"/>
      <c r="G2" s="35"/>
      <c r="H2" s="35"/>
    </row>
    <row r="3" spans="1:9" x14ac:dyDescent="0.25">
      <c r="A3" s="35"/>
      <c r="B3" s="35"/>
      <c r="C3" s="35"/>
      <c r="D3" s="35"/>
      <c r="E3" s="35"/>
      <c r="F3" s="35"/>
      <c r="G3" s="35"/>
      <c r="H3" s="35"/>
    </row>
    <row r="4" spans="1:9" x14ac:dyDescent="0.25">
      <c r="A4" s="532" t="s">
        <v>320</v>
      </c>
      <c r="B4" s="531">
        <v>2014</v>
      </c>
      <c r="C4" s="531">
        <v>2015</v>
      </c>
      <c r="D4" s="531">
        <v>2016</v>
      </c>
      <c r="E4" s="531">
        <v>2017</v>
      </c>
      <c r="F4" s="531">
        <v>2018</v>
      </c>
      <c r="G4" s="531">
        <v>2019</v>
      </c>
      <c r="H4" s="35"/>
    </row>
    <row r="5" spans="1:9" x14ac:dyDescent="0.25">
      <c r="A5" s="35" t="s">
        <v>65</v>
      </c>
      <c r="B5" s="533">
        <v>179.19</v>
      </c>
      <c r="C5" s="533">
        <v>221.73</v>
      </c>
      <c r="D5" s="533">
        <v>342.16</v>
      </c>
      <c r="E5" s="534">
        <v>326</v>
      </c>
      <c r="F5" s="534">
        <v>344.71</v>
      </c>
      <c r="G5" s="534">
        <v>382.75</v>
      </c>
      <c r="H5" s="35"/>
      <c r="I5" s="35"/>
    </row>
    <row r="6" spans="1:9" x14ac:dyDescent="0.25">
      <c r="A6" s="35" t="s">
        <v>135</v>
      </c>
      <c r="B6" s="534">
        <v>53.64</v>
      </c>
      <c r="C6" s="534">
        <v>64.44</v>
      </c>
      <c r="D6" s="534">
        <v>69.88</v>
      </c>
      <c r="E6" s="534">
        <v>68.94</v>
      </c>
      <c r="F6" s="534">
        <v>68.84</v>
      </c>
      <c r="G6" s="534">
        <v>69.790000000000006</v>
      </c>
      <c r="H6" s="35"/>
      <c r="I6" s="35"/>
    </row>
    <row r="7" spans="1:9" x14ac:dyDescent="0.25">
      <c r="A7" s="35" t="s">
        <v>66</v>
      </c>
      <c r="B7" s="533">
        <v>0.61</v>
      </c>
      <c r="C7" s="534">
        <v>0.65</v>
      </c>
      <c r="D7" s="534">
        <v>0.74</v>
      </c>
      <c r="E7" s="534">
        <v>0.78</v>
      </c>
      <c r="F7" s="534">
        <v>0.75</v>
      </c>
      <c r="G7" s="534">
        <v>0.78</v>
      </c>
      <c r="H7" s="35"/>
      <c r="I7" s="35"/>
    </row>
    <row r="8" spans="1:9" x14ac:dyDescent="0.25">
      <c r="A8" s="35" t="s">
        <v>384</v>
      </c>
      <c r="B8" s="533" t="s">
        <v>304</v>
      </c>
      <c r="C8" s="533" t="s">
        <v>304</v>
      </c>
      <c r="D8" s="533" t="s">
        <v>304</v>
      </c>
      <c r="E8" s="533" t="s">
        <v>304</v>
      </c>
      <c r="F8" s="533" t="s">
        <v>304</v>
      </c>
      <c r="G8" s="534">
        <v>64.69</v>
      </c>
      <c r="H8" s="35"/>
      <c r="I8" s="35"/>
    </row>
    <row r="9" spans="1:9" x14ac:dyDescent="0.25">
      <c r="A9" s="35"/>
      <c r="B9" s="35"/>
      <c r="C9" s="35"/>
      <c r="D9" s="35"/>
      <c r="E9" s="35"/>
      <c r="F9" s="35"/>
      <c r="G9" s="35"/>
      <c r="H9" s="35"/>
    </row>
    <row r="10" spans="1:9" x14ac:dyDescent="0.25">
      <c r="A10" s="35"/>
      <c r="B10" s="35"/>
      <c r="C10" s="35"/>
      <c r="D10" s="35"/>
      <c r="E10" s="35"/>
      <c r="F10" s="35"/>
      <c r="G10" s="35"/>
      <c r="H10" s="35"/>
    </row>
    <row r="11" spans="1:9" x14ac:dyDescent="0.25">
      <c r="A11" s="29"/>
    </row>
    <row r="12" spans="1:9" x14ac:dyDescent="0.25">
      <c r="A12" s="29"/>
    </row>
    <row r="14" spans="1:9" x14ac:dyDescent="0.25">
      <c r="A14" s="29"/>
    </row>
    <row r="15" spans="1:9" x14ac:dyDescent="0.25">
      <c r="A15" s="520"/>
    </row>
    <row r="16" spans="1:9" ht="15.5" x14ac:dyDescent="0.25">
      <c r="A16" s="521"/>
    </row>
    <row r="17" spans="1:1" ht="15.5" x14ac:dyDescent="0.25">
      <c r="A17" s="521"/>
    </row>
    <row r="18" spans="1:1" ht="15.5" x14ac:dyDescent="0.25">
      <c r="A18" s="521"/>
    </row>
    <row r="19" spans="1:1" ht="15.5" x14ac:dyDescent="0.25">
      <c r="A19" s="522"/>
    </row>
  </sheetData>
  <phoneticPr fontId="10" type="noConversion"/>
  <pageMargins left="0.75" right="0.8"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9DD9-FC52-402E-816F-D2C1320FD714}">
  <sheetPr>
    <pageSetUpPr fitToPage="1"/>
  </sheetPr>
  <dimension ref="A1:M108"/>
  <sheetViews>
    <sheetView workbookViewId="0">
      <pane ySplit="5" topLeftCell="A6" activePane="bottomLeft" state="frozen"/>
      <selection pane="bottomLeft" activeCell="A4" sqref="A4"/>
    </sheetView>
  </sheetViews>
  <sheetFormatPr defaultColWidth="8.81640625" defaultRowHeight="12.5" x14ac:dyDescent="0.25"/>
  <cols>
    <col min="1" max="1" width="29.08984375" style="491" customWidth="1"/>
    <col min="2" max="4" width="8.81640625" style="491"/>
    <col min="5" max="5" width="9.6328125" style="491" customWidth="1"/>
    <col min="6" max="8" width="8.81640625" style="491"/>
    <col min="9" max="9" width="10.08984375" style="491" customWidth="1"/>
    <col min="10" max="16384" width="8.81640625" style="491"/>
  </cols>
  <sheetData>
    <row r="1" spans="1:11" ht="15.5" x14ac:dyDescent="0.35">
      <c r="A1" s="471" t="s">
        <v>444</v>
      </c>
    </row>
    <row r="2" spans="1:11" x14ac:dyDescent="0.25">
      <c r="A2" s="35"/>
      <c r="B2" s="35"/>
      <c r="C2" s="35"/>
      <c r="D2" s="35"/>
      <c r="E2" s="35"/>
      <c r="F2" s="35"/>
      <c r="G2" s="35"/>
      <c r="H2" s="35"/>
    </row>
    <row r="3" spans="1:11" x14ac:dyDescent="0.25">
      <c r="A3" s="532" t="s">
        <v>445</v>
      </c>
      <c r="B3" s="531"/>
      <c r="C3" s="531"/>
      <c r="D3" s="531"/>
      <c r="E3" s="531"/>
      <c r="F3" s="531"/>
      <c r="G3" s="531"/>
      <c r="H3" s="35"/>
    </row>
    <row r="4" spans="1:11" ht="13" x14ac:dyDescent="0.25">
      <c r="A4" s="643"/>
      <c r="B4" s="573"/>
      <c r="C4" s="709" t="s">
        <v>431</v>
      </c>
      <c r="D4" s="710" t="s">
        <v>449</v>
      </c>
      <c r="E4" s="710"/>
      <c r="F4" s="710" t="s">
        <v>257</v>
      </c>
      <c r="G4" s="710"/>
      <c r="H4" s="710" t="s">
        <v>258</v>
      </c>
      <c r="I4" s="710"/>
      <c r="J4" s="710" t="s">
        <v>256</v>
      </c>
      <c r="K4" s="710"/>
    </row>
    <row r="5" spans="1:11" x14ac:dyDescent="0.25">
      <c r="A5" s="643"/>
      <c r="B5" s="573"/>
      <c r="C5" s="625" t="s">
        <v>417</v>
      </c>
      <c r="D5" s="625" t="s">
        <v>164</v>
      </c>
      <c r="E5" s="625" t="s">
        <v>417</v>
      </c>
      <c r="F5" s="625" t="s">
        <v>197</v>
      </c>
      <c r="G5" s="625" t="s">
        <v>450</v>
      </c>
      <c r="H5" s="625" t="s">
        <v>197</v>
      </c>
      <c r="I5" s="625" t="s">
        <v>450</v>
      </c>
      <c r="J5" s="625" t="s">
        <v>164</v>
      </c>
      <c r="K5" s="625" t="s">
        <v>417</v>
      </c>
    </row>
    <row r="6" spans="1:11" ht="13" x14ac:dyDescent="0.25">
      <c r="A6" s="575" t="s">
        <v>421</v>
      </c>
      <c r="B6" s="621" t="s">
        <v>418</v>
      </c>
      <c r="C6" s="622">
        <v>727.8</v>
      </c>
      <c r="D6" s="622">
        <v>0.33</v>
      </c>
      <c r="E6" s="623">
        <v>2.4017400000000002</v>
      </c>
      <c r="F6" s="624">
        <v>0</v>
      </c>
      <c r="G6" s="624">
        <v>0</v>
      </c>
      <c r="H6" s="624">
        <v>0</v>
      </c>
      <c r="I6" s="624">
        <v>0</v>
      </c>
      <c r="J6" s="624">
        <v>0</v>
      </c>
      <c r="K6" s="624">
        <v>0</v>
      </c>
    </row>
    <row r="7" spans="1:11" x14ac:dyDescent="0.25">
      <c r="A7" s="578"/>
      <c r="B7" s="584" t="s">
        <v>419</v>
      </c>
      <c r="C7" s="585">
        <v>628.5</v>
      </c>
      <c r="D7" s="585">
        <v>0.34</v>
      </c>
      <c r="E7" s="617">
        <v>2.1369000000000002</v>
      </c>
      <c r="F7" s="587">
        <v>0</v>
      </c>
      <c r="G7" s="587">
        <v>0</v>
      </c>
      <c r="H7" s="587">
        <v>0</v>
      </c>
      <c r="I7" s="587">
        <v>0</v>
      </c>
      <c r="J7" s="587">
        <v>0</v>
      </c>
      <c r="K7" s="587">
        <v>0</v>
      </c>
    </row>
    <row r="8" spans="1:11" x14ac:dyDescent="0.25">
      <c r="A8" s="588"/>
      <c r="B8" s="589" t="s">
        <v>56</v>
      </c>
      <c r="C8" s="590">
        <v>1356.3</v>
      </c>
      <c r="D8" s="590">
        <v>0.33</v>
      </c>
      <c r="E8" s="618">
        <v>4.4757899999999999</v>
      </c>
      <c r="F8" s="592">
        <v>0</v>
      </c>
      <c r="G8" s="592">
        <v>0</v>
      </c>
      <c r="H8" s="592">
        <v>0</v>
      </c>
      <c r="I8" s="592">
        <v>0</v>
      </c>
      <c r="J8" s="592">
        <v>0</v>
      </c>
      <c r="K8" s="592">
        <v>0</v>
      </c>
    </row>
    <row r="9" spans="1:11" x14ac:dyDescent="0.25">
      <c r="A9" s="593" t="s">
        <v>146</v>
      </c>
      <c r="B9" s="600" t="s">
        <v>418</v>
      </c>
      <c r="C9" s="601">
        <v>42.5</v>
      </c>
      <c r="D9" s="601">
        <v>0.39</v>
      </c>
      <c r="E9" s="620">
        <v>0.16574999999999998</v>
      </c>
      <c r="F9" s="603">
        <v>0</v>
      </c>
      <c r="G9" s="604">
        <v>0</v>
      </c>
      <c r="H9" s="604">
        <v>0</v>
      </c>
      <c r="I9" s="604">
        <v>0</v>
      </c>
      <c r="J9" s="604">
        <v>0</v>
      </c>
      <c r="K9" s="604">
        <v>0</v>
      </c>
    </row>
    <row r="10" spans="1:11" x14ac:dyDescent="0.25">
      <c r="A10" s="599"/>
      <c r="B10" s="594" t="s">
        <v>419</v>
      </c>
      <c r="C10" s="595">
        <v>0.2</v>
      </c>
      <c r="D10" s="595">
        <v>0.25</v>
      </c>
      <c r="E10" s="619">
        <v>5.0000000000000001E-4</v>
      </c>
      <c r="F10" s="597">
        <v>0</v>
      </c>
      <c r="G10" s="598">
        <v>0</v>
      </c>
      <c r="H10" s="598">
        <v>0</v>
      </c>
      <c r="I10" s="598">
        <v>0</v>
      </c>
      <c r="J10" s="598">
        <v>0</v>
      </c>
      <c r="K10" s="598">
        <v>0</v>
      </c>
    </row>
    <row r="11" spans="1:11" x14ac:dyDescent="0.25">
      <c r="A11" s="588"/>
      <c r="B11" s="589" t="s">
        <v>56</v>
      </c>
      <c r="C11" s="590">
        <v>42.7</v>
      </c>
      <c r="D11" s="590">
        <v>0.39</v>
      </c>
      <c r="E11" s="618">
        <v>0.16653000000000001</v>
      </c>
      <c r="F11" s="592">
        <v>0</v>
      </c>
      <c r="G11" s="609">
        <v>0</v>
      </c>
      <c r="H11" s="609">
        <v>0</v>
      </c>
      <c r="I11" s="609">
        <v>0</v>
      </c>
      <c r="J11" s="609">
        <v>0</v>
      </c>
      <c r="K11" s="609">
        <v>0</v>
      </c>
    </row>
    <row r="12" spans="1:11" ht="13" x14ac:dyDescent="0.25">
      <c r="A12" s="656" t="s">
        <v>432</v>
      </c>
      <c r="B12" s="645" t="s">
        <v>418</v>
      </c>
      <c r="C12" s="671">
        <v>770.3</v>
      </c>
      <c r="D12" s="671">
        <v>0.33</v>
      </c>
      <c r="E12" s="672">
        <v>2.5419899999999997</v>
      </c>
      <c r="F12" s="607">
        <v>0</v>
      </c>
      <c r="G12" s="607">
        <v>0</v>
      </c>
      <c r="H12" s="607">
        <v>0</v>
      </c>
      <c r="I12" s="607">
        <v>0</v>
      </c>
      <c r="J12" s="607">
        <v>0</v>
      </c>
      <c r="K12" s="607">
        <v>0</v>
      </c>
    </row>
    <row r="13" spans="1:11" x14ac:dyDescent="0.25">
      <c r="A13" s="645"/>
      <c r="B13" s="656" t="s">
        <v>419</v>
      </c>
      <c r="C13" s="673">
        <v>628.70000000000005</v>
      </c>
      <c r="D13" s="673">
        <v>0.34</v>
      </c>
      <c r="E13" s="674">
        <v>2.1375800000000003</v>
      </c>
      <c r="F13" s="608">
        <v>0</v>
      </c>
      <c r="G13" s="608">
        <v>0</v>
      </c>
      <c r="H13" s="608">
        <v>0</v>
      </c>
      <c r="I13" s="608">
        <v>0</v>
      </c>
      <c r="J13" s="608">
        <v>0</v>
      </c>
      <c r="K13" s="608">
        <v>0</v>
      </c>
    </row>
    <row r="14" spans="1:11" x14ac:dyDescent="0.25">
      <c r="A14" s="588"/>
      <c r="B14" s="675" t="s">
        <v>56</v>
      </c>
      <c r="C14" s="676">
        <v>1399</v>
      </c>
      <c r="D14" s="677">
        <v>0.34</v>
      </c>
      <c r="E14" s="678">
        <v>4.7566000000000006</v>
      </c>
      <c r="F14" s="609">
        <v>0</v>
      </c>
      <c r="G14" s="609">
        <v>0</v>
      </c>
      <c r="H14" s="609">
        <v>0</v>
      </c>
      <c r="I14" s="609">
        <v>0</v>
      </c>
      <c r="J14" s="609">
        <v>0</v>
      </c>
      <c r="K14" s="609">
        <v>0</v>
      </c>
    </row>
    <row r="15" spans="1:11" ht="13" x14ac:dyDescent="0.25">
      <c r="A15" s="575" t="s">
        <v>422</v>
      </c>
      <c r="B15" s="579" t="s">
        <v>418</v>
      </c>
      <c r="C15" s="580">
        <v>446.8</v>
      </c>
      <c r="D15" s="580">
        <v>0.35</v>
      </c>
      <c r="E15" s="616">
        <v>1.5637999999999999</v>
      </c>
      <c r="F15" s="580">
        <v>0.14000000000000001</v>
      </c>
      <c r="G15" s="581">
        <v>2.0110919992926841</v>
      </c>
      <c r="H15" s="580">
        <v>1.1000000000000001</v>
      </c>
      <c r="I15" s="581">
        <v>15.801437137299663</v>
      </c>
      <c r="J15" s="610">
        <v>0</v>
      </c>
      <c r="K15" s="610">
        <v>0</v>
      </c>
    </row>
    <row r="16" spans="1:11" x14ac:dyDescent="0.25">
      <c r="A16" s="578"/>
      <c r="B16" s="584" t="s">
        <v>419</v>
      </c>
      <c r="C16" s="585">
        <v>306.7</v>
      </c>
      <c r="D16" s="585">
        <v>0.35</v>
      </c>
      <c r="E16" s="617">
        <v>1.0734499999999998</v>
      </c>
      <c r="F16" s="585">
        <v>0.13</v>
      </c>
      <c r="G16" s="586">
        <v>1.28188146028582</v>
      </c>
      <c r="H16" s="586">
        <v>1</v>
      </c>
      <c r="I16" s="586">
        <v>9.8606266175832289</v>
      </c>
      <c r="J16" s="611">
        <v>0</v>
      </c>
      <c r="K16" s="611">
        <v>0</v>
      </c>
    </row>
    <row r="17" spans="1:11" x14ac:dyDescent="0.25">
      <c r="A17" s="588"/>
      <c r="B17" s="589" t="s">
        <v>56</v>
      </c>
      <c r="C17" s="590">
        <v>753.5</v>
      </c>
      <c r="D17" s="590">
        <v>0.35</v>
      </c>
      <c r="E17" s="618">
        <v>2.6372499999999999</v>
      </c>
      <c r="F17" s="590">
        <v>0.14000000000000001</v>
      </c>
      <c r="G17" s="591">
        <v>3.3915797257543367</v>
      </c>
      <c r="H17" s="590">
        <v>1.1000000000000001</v>
      </c>
      <c r="I17" s="591">
        <v>26.648126416641215</v>
      </c>
      <c r="J17" s="612">
        <v>0</v>
      </c>
      <c r="K17" s="612">
        <v>0</v>
      </c>
    </row>
    <row r="18" spans="1:11" ht="13" x14ac:dyDescent="0.25">
      <c r="A18" s="575" t="s">
        <v>423</v>
      </c>
      <c r="B18" s="579" t="s">
        <v>418</v>
      </c>
      <c r="C18" s="580">
        <v>109.8</v>
      </c>
      <c r="D18" s="580">
        <v>0.42</v>
      </c>
      <c r="E18" s="616">
        <v>0.46116000000000001</v>
      </c>
      <c r="F18" s="580">
        <v>0.19</v>
      </c>
      <c r="G18" s="581">
        <v>0.6707283746202195</v>
      </c>
      <c r="H18" s="580">
        <v>1.2</v>
      </c>
      <c r="I18" s="581">
        <v>4.2361792081277025</v>
      </c>
      <c r="J18" s="610">
        <v>0</v>
      </c>
      <c r="K18" s="610">
        <v>0</v>
      </c>
    </row>
    <row r="19" spans="1:11" x14ac:dyDescent="0.25">
      <c r="A19" s="578"/>
      <c r="B19" s="584" t="s">
        <v>419</v>
      </c>
      <c r="C19" s="585">
        <v>0.8</v>
      </c>
      <c r="D19" s="585">
        <v>0.38</v>
      </c>
      <c r="E19" s="617">
        <v>3.0400000000000006E-3</v>
      </c>
      <c r="F19" s="585">
        <v>0.23</v>
      </c>
      <c r="G19" s="586">
        <v>5.9157329560981893E-3</v>
      </c>
      <c r="H19" s="585">
        <v>1.3</v>
      </c>
      <c r="I19" s="586">
        <v>3.3436751490989763E-2</v>
      </c>
      <c r="J19" s="611">
        <v>0</v>
      </c>
      <c r="K19" s="611">
        <v>0</v>
      </c>
    </row>
    <row r="20" spans="1:11" x14ac:dyDescent="0.25">
      <c r="A20" s="588"/>
      <c r="B20" s="589" t="s">
        <v>56</v>
      </c>
      <c r="C20" s="590">
        <v>110.6</v>
      </c>
      <c r="D20" s="590">
        <v>0.42</v>
      </c>
      <c r="E20" s="618">
        <v>0.46451999999999999</v>
      </c>
      <c r="F20" s="590">
        <v>0.19</v>
      </c>
      <c r="G20" s="591">
        <v>0.67561528445351804</v>
      </c>
      <c r="H20" s="590">
        <v>1.2</v>
      </c>
      <c r="I20" s="591">
        <v>4.267043901811693</v>
      </c>
      <c r="J20" s="612">
        <v>0</v>
      </c>
      <c r="K20" s="612">
        <v>0</v>
      </c>
    </row>
    <row r="21" spans="1:11" ht="13" x14ac:dyDescent="0.25">
      <c r="A21" s="644" t="s">
        <v>433</v>
      </c>
      <c r="B21" s="645" t="s">
        <v>418</v>
      </c>
      <c r="C21" s="671">
        <v>556.6</v>
      </c>
      <c r="D21" s="671">
        <v>0.36</v>
      </c>
      <c r="E21" s="672">
        <v>2.0037600000000002</v>
      </c>
      <c r="F21" s="671">
        <v>0.15</v>
      </c>
      <c r="G21" s="679">
        <v>2.6842638288295526</v>
      </c>
      <c r="H21" s="671">
        <v>1.1000000000000001</v>
      </c>
      <c r="I21" s="679">
        <v>19.684601411416725</v>
      </c>
      <c r="J21" s="680">
        <v>0</v>
      </c>
      <c r="K21" s="680">
        <v>0</v>
      </c>
    </row>
    <row r="22" spans="1:11" x14ac:dyDescent="0.25">
      <c r="A22" s="645"/>
      <c r="B22" s="656" t="s">
        <v>419</v>
      </c>
      <c r="C22" s="673">
        <v>307.5</v>
      </c>
      <c r="D22" s="673">
        <v>0.35</v>
      </c>
      <c r="E22" s="674">
        <v>1.0762499999999999</v>
      </c>
      <c r="F22" s="673">
        <v>0.13</v>
      </c>
      <c r="G22" s="681">
        <v>1.2852251354349189</v>
      </c>
      <c r="H22" s="681">
        <v>1</v>
      </c>
      <c r="I22" s="681">
        <v>9.8863471956532223</v>
      </c>
      <c r="J22" s="682">
        <v>0</v>
      </c>
      <c r="K22" s="682">
        <v>0</v>
      </c>
    </row>
    <row r="23" spans="1:11" x14ac:dyDescent="0.25">
      <c r="A23" s="588"/>
      <c r="B23" s="675" t="s">
        <v>56</v>
      </c>
      <c r="C23" s="677">
        <v>864.1</v>
      </c>
      <c r="D23" s="677">
        <v>0.36</v>
      </c>
      <c r="E23" s="678">
        <v>3.1107600000000004</v>
      </c>
      <c r="F23" s="677">
        <v>0.14000000000000001</v>
      </c>
      <c r="G23" s="676">
        <v>3.8894015142990344</v>
      </c>
      <c r="H23" s="677">
        <v>1.1000000000000001</v>
      </c>
      <c r="I23" s="676">
        <v>30.55958332663527</v>
      </c>
      <c r="J23" s="683">
        <v>0</v>
      </c>
      <c r="K23" s="683">
        <v>0</v>
      </c>
    </row>
    <row r="24" spans="1:11" ht="13" x14ac:dyDescent="0.25">
      <c r="A24" s="575" t="s">
        <v>434</v>
      </c>
      <c r="B24" s="579" t="s">
        <v>418</v>
      </c>
      <c r="C24" s="580">
        <v>8.9</v>
      </c>
      <c r="D24" s="613">
        <v>2</v>
      </c>
      <c r="E24" s="616">
        <v>0.17800000000000002</v>
      </c>
      <c r="F24" s="580">
        <v>0.76</v>
      </c>
      <c r="G24" s="581">
        <v>0.21746748758178341</v>
      </c>
      <c r="H24" s="580">
        <v>57</v>
      </c>
      <c r="I24" s="581">
        <v>16.310061568633756</v>
      </c>
      <c r="J24" s="580">
        <v>2.92</v>
      </c>
      <c r="K24" s="581">
        <v>0.25988</v>
      </c>
    </row>
    <row r="25" spans="1:11" x14ac:dyDescent="0.25">
      <c r="A25" s="578"/>
      <c r="B25" s="584" t="s">
        <v>419</v>
      </c>
      <c r="C25" s="585">
        <v>12.7</v>
      </c>
      <c r="D25" s="585">
        <v>1.58</v>
      </c>
      <c r="E25" s="617">
        <v>0.20065999999999998</v>
      </c>
      <c r="F25" s="585">
        <v>0.85</v>
      </c>
      <c r="G25" s="586">
        <v>0.34706705033195623</v>
      </c>
      <c r="H25" s="585">
        <v>85</v>
      </c>
      <c r="I25" s="586">
        <v>34.706705033195618</v>
      </c>
      <c r="J25" s="585">
        <v>4.1399999999999997</v>
      </c>
      <c r="K25" s="586">
        <v>0.52577999999999991</v>
      </c>
    </row>
    <row r="26" spans="1:11" x14ac:dyDescent="0.25">
      <c r="A26" s="588"/>
      <c r="B26" s="589" t="s">
        <v>56</v>
      </c>
      <c r="C26" s="590">
        <v>21.6</v>
      </c>
      <c r="D26" s="590">
        <v>1.75</v>
      </c>
      <c r="E26" s="618">
        <v>0.37800000000000006</v>
      </c>
      <c r="F26" s="590">
        <v>0.82</v>
      </c>
      <c r="G26" s="591">
        <v>0.56945359846962562</v>
      </c>
      <c r="H26" s="590">
        <v>74</v>
      </c>
      <c r="I26" s="591">
        <v>51.389714983844264</v>
      </c>
      <c r="J26" s="590">
        <v>3.64</v>
      </c>
      <c r="K26" s="591">
        <v>0.78624000000000005</v>
      </c>
    </row>
    <row r="27" spans="1:11" ht="13" x14ac:dyDescent="0.25">
      <c r="A27" s="575" t="s">
        <v>435</v>
      </c>
      <c r="B27" s="579" t="s">
        <v>418</v>
      </c>
      <c r="C27" s="581">
        <v>3</v>
      </c>
      <c r="D27" s="580">
        <v>1.48</v>
      </c>
      <c r="E27" s="616">
        <v>4.4399999999999995E-2</v>
      </c>
      <c r="F27" s="580">
        <v>0.26</v>
      </c>
      <c r="G27" s="581">
        <v>2.5077563618242319E-2</v>
      </c>
      <c r="H27" s="580">
        <v>64</v>
      </c>
      <c r="I27" s="581">
        <v>6.1729387367981099</v>
      </c>
      <c r="J27" s="580">
        <v>3.69</v>
      </c>
      <c r="K27" s="581">
        <v>0.11070000000000001</v>
      </c>
    </row>
    <row r="28" spans="1:11" x14ac:dyDescent="0.25">
      <c r="A28" s="578"/>
      <c r="B28" s="584" t="s">
        <v>419</v>
      </c>
      <c r="C28" s="585">
        <v>0.9</v>
      </c>
      <c r="D28" s="585">
        <v>2.25</v>
      </c>
      <c r="E28" s="617">
        <v>2.0250000000000001E-2</v>
      </c>
      <c r="F28" s="585">
        <v>0.34</v>
      </c>
      <c r="G28" s="586">
        <v>9.8381211117719893E-3</v>
      </c>
      <c r="H28" s="585">
        <v>75</v>
      </c>
      <c r="I28" s="586">
        <v>2.1701737746555851</v>
      </c>
      <c r="J28" s="585">
        <v>4.51</v>
      </c>
      <c r="K28" s="586">
        <v>4.0590000000000001E-2</v>
      </c>
    </row>
    <row r="29" spans="1:11" x14ac:dyDescent="0.25">
      <c r="A29" s="588"/>
      <c r="B29" s="589" t="s">
        <v>56</v>
      </c>
      <c r="C29" s="590">
        <v>3.9</v>
      </c>
      <c r="D29" s="590">
        <v>1.66</v>
      </c>
      <c r="E29" s="618">
        <v>6.4739999999999992E-2</v>
      </c>
      <c r="F29" s="590">
        <v>0.28000000000000003</v>
      </c>
      <c r="G29" s="591">
        <v>3.510858906553925E-2</v>
      </c>
      <c r="H29" s="590">
        <v>67</v>
      </c>
      <c r="I29" s="591">
        <v>8.4009838121111766</v>
      </c>
      <c r="J29" s="590">
        <v>3.89</v>
      </c>
      <c r="K29" s="591">
        <v>0.15170999999999998</v>
      </c>
    </row>
    <row r="30" spans="1:11" ht="13" x14ac:dyDescent="0.25">
      <c r="A30" s="575" t="s">
        <v>436</v>
      </c>
      <c r="B30" s="579" t="s">
        <v>418</v>
      </c>
      <c r="C30" s="581">
        <v>3</v>
      </c>
      <c r="D30" s="580">
        <v>2.36</v>
      </c>
      <c r="E30" s="616">
        <v>7.0800000000000002E-2</v>
      </c>
      <c r="F30" s="580">
        <v>1.07</v>
      </c>
      <c r="G30" s="581">
        <v>0.1032038195058434</v>
      </c>
      <c r="H30" s="580">
        <v>57</v>
      </c>
      <c r="I30" s="581">
        <v>5.4977735624608162</v>
      </c>
      <c r="J30" s="613">
        <v>7.3</v>
      </c>
      <c r="K30" s="581">
        <v>0.21899999999999997</v>
      </c>
    </row>
    <row r="31" spans="1:11" x14ac:dyDescent="0.25">
      <c r="A31" s="583"/>
      <c r="B31" s="584" t="s">
        <v>419</v>
      </c>
      <c r="C31" s="585">
        <v>3.5</v>
      </c>
      <c r="D31" s="585">
        <v>3.77</v>
      </c>
      <c r="E31" s="617">
        <v>0.13195000000000001</v>
      </c>
      <c r="F31" s="585">
        <v>0.48</v>
      </c>
      <c r="G31" s="586">
        <v>5.4013213946983454E-2</v>
      </c>
      <c r="H31" s="585">
        <v>30</v>
      </c>
      <c r="I31" s="586">
        <v>3.375825871686466</v>
      </c>
      <c r="J31" s="585">
        <v>2.37</v>
      </c>
      <c r="K31" s="586">
        <v>8.2949999999999996E-2</v>
      </c>
    </row>
    <row r="32" spans="1:11" x14ac:dyDescent="0.25">
      <c r="A32" s="588"/>
      <c r="B32" s="589" t="s">
        <v>56</v>
      </c>
      <c r="C32" s="590">
        <v>6.5</v>
      </c>
      <c r="D32" s="590">
        <v>3.11</v>
      </c>
      <c r="E32" s="618">
        <v>0.20215</v>
      </c>
      <c r="F32" s="590">
        <v>0.75</v>
      </c>
      <c r="G32" s="591">
        <v>0.1567347726140145</v>
      </c>
      <c r="H32" s="590">
        <v>43</v>
      </c>
      <c r="I32" s="591">
        <v>8.9861269632034979</v>
      </c>
      <c r="J32" s="590">
        <v>4.66</v>
      </c>
      <c r="K32" s="591">
        <v>0.3029</v>
      </c>
    </row>
    <row r="33" spans="1:13" x14ac:dyDescent="0.25">
      <c r="A33" s="644" t="s">
        <v>420</v>
      </c>
      <c r="B33" s="645" t="s">
        <v>418</v>
      </c>
      <c r="C33" s="671">
        <v>14.9</v>
      </c>
      <c r="D33" s="671">
        <v>1.97</v>
      </c>
      <c r="E33" s="672">
        <v>0.29353000000000001</v>
      </c>
      <c r="F33" s="671">
        <v>0.72</v>
      </c>
      <c r="G33" s="679">
        <v>0.34491295191859433</v>
      </c>
      <c r="H33" s="671">
        <v>59</v>
      </c>
      <c r="I33" s="679">
        <v>28.263700226662596</v>
      </c>
      <c r="J33" s="671">
        <v>3.96</v>
      </c>
      <c r="K33" s="679">
        <v>0.59004000000000001</v>
      </c>
    </row>
    <row r="34" spans="1:13" x14ac:dyDescent="0.25">
      <c r="A34" s="645"/>
      <c r="B34" s="656" t="s">
        <v>419</v>
      </c>
      <c r="C34" s="673">
        <v>17.100000000000001</v>
      </c>
      <c r="D34" s="673">
        <v>2.06</v>
      </c>
      <c r="E34" s="674">
        <v>0.35226000000000007</v>
      </c>
      <c r="F34" s="673">
        <v>0.75</v>
      </c>
      <c r="G34" s="681">
        <v>0.41233301718456128</v>
      </c>
      <c r="H34" s="673">
        <v>73</v>
      </c>
      <c r="I34" s="681">
        <v>40.133747005963961</v>
      </c>
      <c r="J34" s="684">
        <v>3.8</v>
      </c>
      <c r="K34" s="681">
        <v>0.64980000000000004</v>
      </c>
    </row>
    <row r="35" spans="1:13" x14ac:dyDescent="0.25">
      <c r="A35" s="588"/>
      <c r="B35" s="675" t="s">
        <v>56</v>
      </c>
      <c r="C35" s="676">
        <v>32</v>
      </c>
      <c r="D35" s="677">
        <v>2.02</v>
      </c>
      <c r="E35" s="678">
        <v>0.64639999999999997</v>
      </c>
      <c r="F35" s="677">
        <v>0.74</v>
      </c>
      <c r="G35" s="676">
        <v>0.7613291108717668</v>
      </c>
      <c r="H35" s="677">
        <v>66</v>
      </c>
      <c r="I35" s="676">
        <v>67.902326104779206</v>
      </c>
      <c r="J35" s="677">
        <v>3.87</v>
      </c>
      <c r="K35" s="676">
        <v>1.2383999999999999</v>
      </c>
    </row>
    <row r="36" spans="1:13" x14ac:dyDescent="0.25">
      <c r="A36" s="575" t="s">
        <v>116</v>
      </c>
      <c r="B36" s="579" t="s">
        <v>418</v>
      </c>
      <c r="C36" s="580">
        <v>7.4</v>
      </c>
      <c r="D36" s="580">
        <v>0.73</v>
      </c>
      <c r="E36" s="616">
        <v>5.4019999999999999E-2</v>
      </c>
      <c r="F36" s="613">
        <v>1.2</v>
      </c>
      <c r="G36" s="581">
        <v>0.28549841657691261</v>
      </c>
      <c r="H36" s="580">
        <v>7.4</v>
      </c>
      <c r="I36" s="581">
        <v>1.7605735688909609</v>
      </c>
      <c r="J36" s="582">
        <v>0</v>
      </c>
      <c r="K36" s="582">
        <v>0</v>
      </c>
    </row>
    <row r="37" spans="1:13" x14ac:dyDescent="0.25">
      <c r="A37" s="578"/>
      <c r="B37" s="584" t="s">
        <v>419</v>
      </c>
      <c r="C37" s="585">
        <v>4.3</v>
      </c>
      <c r="D37" s="614">
        <v>0.7</v>
      </c>
      <c r="E37" s="617">
        <v>3.0099999999999998E-2</v>
      </c>
      <c r="F37" s="585">
        <v>1.05</v>
      </c>
      <c r="G37" s="586">
        <v>0.14516051248251804</v>
      </c>
      <c r="H37" s="586">
        <v>6</v>
      </c>
      <c r="I37" s="586">
        <v>0.82948864275724588</v>
      </c>
      <c r="J37" s="587">
        <v>0</v>
      </c>
      <c r="K37" s="587">
        <v>0</v>
      </c>
    </row>
    <row r="38" spans="1:13" x14ac:dyDescent="0.25">
      <c r="A38" s="588"/>
      <c r="B38" s="589" t="s">
        <v>56</v>
      </c>
      <c r="C38" s="590">
        <v>11.7</v>
      </c>
      <c r="D38" s="590">
        <v>0.72</v>
      </c>
      <c r="E38" s="618">
        <v>8.4239999999999995E-2</v>
      </c>
      <c r="F38" s="590">
        <v>1.1499999999999999</v>
      </c>
      <c r="G38" s="591">
        <v>0.43258797241467994</v>
      </c>
      <c r="H38" s="590">
        <v>6.9</v>
      </c>
      <c r="I38" s="591">
        <v>2.5955278344880801</v>
      </c>
      <c r="J38" s="592">
        <v>0</v>
      </c>
      <c r="K38" s="592">
        <v>0</v>
      </c>
    </row>
    <row r="39" spans="1:13" x14ac:dyDescent="0.25">
      <c r="A39" s="644" t="s">
        <v>424</v>
      </c>
      <c r="B39" s="645" t="s">
        <v>418</v>
      </c>
      <c r="C39" s="671">
        <v>1349.2</v>
      </c>
      <c r="D39" s="671">
        <v>0.36</v>
      </c>
      <c r="E39" s="672">
        <v>4.8571200000000001</v>
      </c>
      <c r="F39" s="671">
        <v>0.08</v>
      </c>
      <c r="G39" s="679">
        <v>3.4702203932033373</v>
      </c>
      <c r="H39" s="671">
        <v>1.1000000000000001</v>
      </c>
      <c r="I39" s="679">
        <v>47.715530406545888</v>
      </c>
      <c r="J39" s="671">
        <v>0.04</v>
      </c>
      <c r="K39" s="679">
        <v>0.53968000000000005</v>
      </c>
    </row>
    <row r="40" spans="1:13" x14ac:dyDescent="0.25">
      <c r="A40" s="645"/>
      <c r="B40" s="656" t="s">
        <v>419</v>
      </c>
      <c r="C40" s="673">
        <v>957.6</v>
      </c>
      <c r="D40" s="673">
        <v>0.38</v>
      </c>
      <c r="E40" s="674">
        <v>3.6388800000000003</v>
      </c>
      <c r="F40" s="673">
        <v>0.06</v>
      </c>
      <c r="G40" s="681">
        <v>1.8472519169868342</v>
      </c>
      <c r="H40" s="673">
        <v>1.7</v>
      </c>
      <c r="I40" s="681">
        <v>52.338804314626969</v>
      </c>
      <c r="J40" s="673">
        <v>7.0000000000000007E-2</v>
      </c>
      <c r="K40" s="681">
        <v>0.67032000000000014</v>
      </c>
    </row>
    <row r="41" spans="1:13" x14ac:dyDescent="0.25">
      <c r="A41" s="588"/>
      <c r="B41" s="675" t="s">
        <v>56</v>
      </c>
      <c r="C41" s="677">
        <v>2306.8000000000002</v>
      </c>
      <c r="D41" s="677">
        <v>0.37</v>
      </c>
      <c r="E41" s="678">
        <v>8.5351600000000012</v>
      </c>
      <c r="F41" s="677">
        <v>7.0000000000000007E-2</v>
      </c>
      <c r="G41" s="676">
        <v>5.1915700805375611</v>
      </c>
      <c r="H41" s="677">
        <v>1.4</v>
      </c>
      <c r="I41" s="676">
        <v>103.8314016107512</v>
      </c>
      <c r="J41" s="677">
        <v>0.05</v>
      </c>
      <c r="K41" s="676">
        <v>1.1534000000000002</v>
      </c>
    </row>
    <row r="42" spans="1:13" ht="13" x14ac:dyDescent="0.25">
      <c r="A42" s="35" t="s">
        <v>425</v>
      </c>
    </row>
    <row r="43" spans="1:13" ht="13" x14ac:dyDescent="0.25">
      <c r="A43" s="35" t="s">
        <v>426</v>
      </c>
    </row>
    <row r="44" spans="1:13" ht="13" x14ac:dyDescent="0.25">
      <c r="A44" s="35" t="s">
        <v>427</v>
      </c>
    </row>
    <row r="47" spans="1:13" x14ac:dyDescent="0.25">
      <c r="A47" s="532" t="s">
        <v>446</v>
      </c>
      <c r="B47" s="532"/>
      <c r="C47" s="532"/>
      <c r="D47" s="532"/>
      <c r="E47" s="532"/>
      <c r="F47" s="532"/>
      <c r="G47" s="532"/>
      <c r="H47" s="532"/>
      <c r="I47" s="532"/>
      <c r="J47" s="532"/>
      <c r="K47" s="532"/>
      <c r="L47" s="532"/>
      <c r="M47" s="532"/>
    </row>
    <row r="48" spans="1:13" ht="13" x14ac:dyDescent="0.25">
      <c r="A48" s="647"/>
      <c r="B48" s="600"/>
      <c r="C48" s="711" t="s">
        <v>447</v>
      </c>
      <c r="D48" s="712" t="s">
        <v>449</v>
      </c>
      <c r="E48" s="712"/>
      <c r="F48" s="712" t="s">
        <v>257</v>
      </c>
      <c r="G48" s="712"/>
      <c r="H48" s="712" t="s">
        <v>258</v>
      </c>
      <c r="I48" s="712"/>
      <c r="J48" s="712" t="s">
        <v>256</v>
      </c>
      <c r="K48" s="712"/>
      <c r="L48" s="646"/>
      <c r="M48" s="646"/>
    </row>
    <row r="49" spans="1:13" x14ac:dyDescent="0.25">
      <c r="A49" s="647"/>
      <c r="B49" s="600"/>
      <c r="C49" s="706" t="s">
        <v>417</v>
      </c>
      <c r="D49" s="706" t="s">
        <v>164</v>
      </c>
      <c r="E49" s="706" t="s">
        <v>417</v>
      </c>
      <c r="F49" s="706" t="s">
        <v>197</v>
      </c>
      <c r="G49" s="706" t="s">
        <v>450</v>
      </c>
      <c r="H49" s="706" t="s">
        <v>197</v>
      </c>
      <c r="I49" s="706" t="s">
        <v>450</v>
      </c>
      <c r="J49" s="706" t="s">
        <v>164</v>
      </c>
      <c r="K49" s="706" t="s">
        <v>417</v>
      </c>
      <c r="L49" s="646"/>
      <c r="M49" s="646"/>
    </row>
    <row r="50" spans="1:13" ht="13" x14ac:dyDescent="0.25">
      <c r="A50" s="575" t="s">
        <v>421</v>
      </c>
      <c r="B50" s="621" t="s">
        <v>428</v>
      </c>
      <c r="C50" s="622">
        <v>772.4</v>
      </c>
      <c r="D50" s="622">
        <v>0.33</v>
      </c>
      <c r="E50" s="628">
        <v>2.5489199999999999</v>
      </c>
      <c r="F50" s="624">
        <v>0</v>
      </c>
      <c r="G50" s="624">
        <v>0</v>
      </c>
      <c r="H50" s="624">
        <v>0</v>
      </c>
      <c r="I50" s="624">
        <v>0</v>
      </c>
      <c r="J50" s="624">
        <v>0</v>
      </c>
      <c r="K50" s="624">
        <v>0</v>
      </c>
      <c r="L50" s="646"/>
      <c r="M50" s="646"/>
    </row>
    <row r="51" spans="1:13" x14ac:dyDescent="0.25">
      <c r="A51" s="578"/>
      <c r="B51" s="584" t="s">
        <v>429</v>
      </c>
      <c r="C51" s="585">
        <v>784.8</v>
      </c>
      <c r="D51" s="585">
        <v>0.32</v>
      </c>
      <c r="E51" s="586">
        <v>2.5113599999999998</v>
      </c>
      <c r="F51" s="587">
        <v>0</v>
      </c>
      <c r="G51" s="587">
        <v>0</v>
      </c>
      <c r="H51" s="587">
        <v>0</v>
      </c>
      <c r="I51" s="587">
        <v>0</v>
      </c>
      <c r="J51" s="587">
        <v>0</v>
      </c>
      <c r="K51" s="587">
        <v>0</v>
      </c>
      <c r="L51" s="646"/>
      <c r="M51" s="646"/>
    </row>
    <row r="52" spans="1:13" x14ac:dyDescent="0.25">
      <c r="A52" s="578"/>
      <c r="B52" s="579" t="s">
        <v>56</v>
      </c>
      <c r="C52" s="580">
        <v>1557.2</v>
      </c>
      <c r="D52" s="580">
        <v>0.33</v>
      </c>
      <c r="E52" s="581">
        <v>5.1387600000000013</v>
      </c>
      <c r="F52" s="582">
        <v>0</v>
      </c>
      <c r="G52" s="582">
        <v>0</v>
      </c>
      <c r="H52" s="582">
        <v>0</v>
      </c>
      <c r="I52" s="582">
        <v>0</v>
      </c>
      <c r="J52" s="582">
        <v>0</v>
      </c>
      <c r="K52" s="582">
        <v>0</v>
      </c>
      <c r="L52" s="646"/>
      <c r="M52" s="646"/>
    </row>
    <row r="53" spans="1:13" x14ac:dyDescent="0.25">
      <c r="A53" s="629"/>
      <c r="B53" s="630" t="s">
        <v>430</v>
      </c>
      <c r="C53" s="631">
        <v>485.9</v>
      </c>
      <c r="D53" s="632">
        <v>0.3</v>
      </c>
      <c r="E53" s="633">
        <v>1.4576999999999998</v>
      </c>
      <c r="F53" s="634">
        <v>0</v>
      </c>
      <c r="G53" s="634">
        <v>0</v>
      </c>
      <c r="H53" s="634">
        <v>0</v>
      </c>
      <c r="I53" s="634">
        <v>0</v>
      </c>
      <c r="J53" s="634">
        <v>0</v>
      </c>
      <c r="K53" s="634">
        <v>0</v>
      </c>
      <c r="L53" s="646"/>
      <c r="M53" s="646"/>
    </row>
    <row r="54" spans="1:13" x14ac:dyDescent="0.25">
      <c r="A54" s="599" t="s">
        <v>146</v>
      </c>
      <c r="B54" s="594" t="s">
        <v>428</v>
      </c>
      <c r="C54" s="595">
        <v>46.1</v>
      </c>
      <c r="D54" s="595">
        <v>0.35</v>
      </c>
      <c r="E54" s="596">
        <v>0.16134999999999999</v>
      </c>
      <c r="F54" s="597">
        <v>0</v>
      </c>
      <c r="G54" s="597">
        <v>0</v>
      </c>
      <c r="H54" s="597">
        <v>0</v>
      </c>
      <c r="I54" s="597">
        <v>0</v>
      </c>
      <c r="J54" s="597">
        <v>0</v>
      </c>
      <c r="K54" s="597">
        <v>0</v>
      </c>
      <c r="L54" s="646"/>
      <c r="M54" s="646"/>
    </row>
    <row r="55" spans="1:13" x14ac:dyDescent="0.25">
      <c r="A55" s="593"/>
      <c r="B55" s="600" t="s">
        <v>429</v>
      </c>
      <c r="C55" s="601">
        <v>0.3</v>
      </c>
      <c r="D55" s="601">
        <v>0.33</v>
      </c>
      <c r="E55" s="602">
        <v>9.8999999999999999E-4</v>
      </c>
      <c r="F55" s="603">
        <v>0</v>
      </c>
      <c r="G55" s="603">
        <v>0</v>
      </c>
      <c r="H55" s="603">
        <v>0</v>
      </c>
      <c r="I55" s="603">
        <v>0</v>
      </c>
      <c r="J55" s="603">
        <v>0</v>
      </c>
      <c r="K55" s="603">
        <v>0</v>
      </c>
      <c r="L55" s="646"/>
      <c r="M55" s="646"/>
    </row>
    <row r="56" spans="1:13" x14ac:dyDescent="0.25">
      <c r="A56" s="593"/>
      <c r="B56" s="594" t="s">
        <v>56</v>
      </c>
      <c r="C56" s="595">
        <v>46.4</v>
      </c>
      <c r="D56" s="595">
        <v>0.35</v>
      </c>
      <c r="E56" s="596">
        <v>0.16239999999999999</v>
      </c>
      <c r="F56" s="597">
        <v>0</v>
      </c>
      <c r="G56" s="597">
        <v>0</v>
      </c>
      <c r="H56" s="597">
        <v>0</v>
      </c>
      <c r="I56" s="597">
        <v>0</v>
      </c>
      <c r="J56" s="597">
        <v>0</v>
      </c>
      <c r="K56" s="597">
        <v>0</v>
      </c>
      <c r="L56" s="646"/>
      <c r="M56" s="646"/>
    </row>
    <row r="57" spans="1:13" x14ac:dyDescent="0.25">
      <c r="A57" s="599"/>
      <c r="B57" s="600" t="s">
        <v>430</v>
      </c>
      <c r="C57" s="601">
        <v>0.5</v>
      </c>
      <c r="D57" s="601">
        <v>0.19</v>
      </c>
      <c r="E57" s="602">
        <v>9.5E-4</v>
      </c>
      <c r="F57" s="603">
        <v>0</v>
      </c>
      <c r="G57" s="603">
        <v>0</v>
      </c>
      <c r="H57" s="603">
        <v>0</v>
      </c>
      <c r="I57" s="603">
        <v>0</v>
      </c>
      <c r="J57" s="603">
        <v>0</v>
      </c>
      <c r="K57" s="603">
        <v>0</v>
      </c>
      <c r="L57" s="646"/>
      <c r="M57" s="646"/>
    </row>
    <row r="58" spans="1:13" ht="14" x14ac:dyDescent="0.3">
      <c r="A58" s="644" t="s">
        <v>432</v>
      </c>
      <c r="B58" s="685" t="s">
        <v>428</v>
      </c>
      <c r="C58" s="686">
        <v>818.5</v>
      </c>
      <c r="D58" s="686">
        <v>0.33</v>
      </c>
      <c r="E58" s="687">
        <v>2.7010500000000004</v>
      </c>
      <c r="F58" s="688">
        <v>0</v>
      </c>
      <c r="G58" s="688">
        <v>0</v>
      </c>
      <c r="H58" s="688">
        <v>0</v>
      </c>
      <c r="I58" s="688">
        <v>0</v>
      </c>
      <c r="J58" s="688">
        <v>0</v>
      </c>
      <c r="K58" s="688">
        <v>0</v>
      </c>
      <c r="L58" s="648"/>
      <c r="M58" s="648"/>
    </row>
    <row r="59" spans="1:13" ht="14" x14ac:dyDescent="0.3">
      <c r="A59" s="645"/>
      <c r="B59" s="656" t="s">
        <v>429</v>
      </c>
      <c r="C59" s="673">
        <v>785.1</v>
      </c>
      <c r="D59" s="673">
        <v>0.32</v>
      </c>
      <c r="E59" s="681">
        <v>2.5123199999999999</v>
      </c>
      <c r="F59" s="608">
        <v>0</v>
      </c>
      <c r="G59" s="608">
        <v>0</v>
      </c>
      <c r="H59" s="608">
        <v>0</v>
      </c>
      <c r="I59" s="608">
        <v>0</v>
      </c>
      <c r="J59" s="608">
        <v>0</v>
      </c>
      <c r="K59" s="608">
        <v>0</v>
      </c>
      <c r="L59" s="648"/>
      <c r="M59" s="648"/>
    </row>
    <row r="60" spans="1:13" ht="14" x14ac:dyDescent="0.3">
      <c r="A60" s="578"/>
      <c r="B60" s="645" t="s">
        <v>56</v>
      </c>
      <c r="C60" s="671">
        <v>1603.6</v>
      </c>
      <c r="D60" s="671">
        <v>0.33</v>
      </c>
      <c r="E60" s="679">
        <v>5.2918799999999999</v>
      </c>
      <c r="F60" s="607">
        <v>0</v>
      </c>
      <c r="G60" s="607">
        <v>0</v>
      </c>
      <c r="H60" s="607">
        <v>0</v>
      </c>
      <c r="I60" s="607">
        <v>0</v>
      </c>
      <c r="J60" s="607">
        <v>0</v>
      </c>
      <c r="K60" s="607">
        <v>0</v>
      </c>
      <c r="L60" s="648"/>
      <c r="M60" s="648"/>
    </row>
    <row r="61" spans="1:13" ht="14" x14ac:dyDescent="0.3">
      <c r="A61" s="629"/>
      <c r="B61" s="689" t="s">
        <v>430</v>
      </c>
      <c r="C61" s="690">
        <v>486.4</v>
      </c>
      <c r="D61" s="691">
        <v>0.3</v>
      </c>
      <c r="E61" s="692">
        <v>1.4591999999999998</v>
      </c>
      <c r="F61" s="693">
        <v>0</v>
      </c>
      <c r="G61" s="693">
        <v>0</v>
      </c>
      <c r="H61" s="693">
        <v>0</v>
      </c>
      <c r="I61" s="693">
        <v>0</v>
      </c>
      <c r="J61" s="693">
        <v>0</v>
      </c>
      <c r="K61" s="693">
        <v>0</v>
      </c>
      <c r="L61" s="648"/>
      <c r="M61" s="648"/>
    </row>
    <row r="62" spans="1:13" ht="13" x14ac:dyDescent="0.25">
      <c r="A62" s="599" t="s">
        <v>422</v>
      </c>
      <c r="B62" s="594" t="s">
        <v>428</v>
      </c>
      <c r="C62" s="595">
        <v>449.2</v>
      </c>
      <c r="D62" s="595">
        <v>0.36</v>
      </c>
      <c r="E62" s="596">
        <v>1.6171199999999999</v>
      </c>
      <c r="F62" s="595">
        <v>0.15</v>
      </c>
      <c r="G62" s="596">
        <v>2.1663156879450862</v>
      </c>
      <c r="H62" s="595">
        <v>1.1000000000000001</v>
      </c>
      <c r="I62" s="626">
        <v>15.886315044930635</v>
      </c>
      <c r="J62" s="597">
        <v>0</v>
      </c>
      <c r="K62" s="597">
        <v>0</v>
      </c>
      <c r="L62" s="646"/>
      <c r="M62" s="646"/>
    </row>
    <row r="63" spans="1:13" x14ac:dyDescent="0.25">
      <c r="A63" s="593"/>
      <c r="B63" s="600" t="s">
        <v>429</v>
      </c>
      <c r="C63" s="601">
        <v>429.8</v>
      </c>
      <c r="D63" s="601">
        <v>0.35</v>
      </c>
      <c r="E63" s="602">
        <v>1.5043</v>
      </c>
      <c r="F63" s="601">
        <v>0.13</v>
      </c>
      <c r="G63" s="602">
        <v>1.796389473853425</v>
      </c>
      <c r="H63" s="601">
        <v>1.1000000000000001</v>
      </c>
      <c r="I63" s="627">
        <v>15.200218624913596</v>
      </c>
      <c r="J63" s="603">
        <v>0</v>
      </c>
      <c r="K63" s="603">
        <v>0</v>
      </c>
      <c r="L63" s="646"/>
      <c r="M63" s="646"/>
    </row>
    <row r="64" spans="1:13" x14ac:dyDescent="0.25">
      <c r="A64" s="593"/>
      <c r="B64" s="594" t="s">
        <v>56</v>
      </c>
      <c r="C64" s="596">
        <v>879</v>
      </c>
      <c r="D64" s="595">
        <v>0.36</v>
      </c>
      <c r="E64" s="596">
        <v>3.1644000000000001</v>
      </c>
      <c r="F64" s="595">
        <v>0.14000000000000001</v>
      </c>
      <c r="G64" s="596">
        <v>3.9564679216165386</v>
      </c>
      <c r="H64" s="595">
        <v>1.1000000000000001</v>
      </c>
      <c r="I64" s="626">
        <v>31.086533669844233</v>
      </c>
      <c r="J64" s="597">
        <v>0</v>
      </c>
      <c r="K64" s="597">
        <v>0</v>
      </c>
      <c r="L64" s="646"/>
      <c r="M64" s="646"/>
    </row>
    <row r="65" spans="1:13" x14ac:dyDescent="0.25">
      <c r="A65" s="599"/>
      <c r="B65" s="600" t="s">
        <v>430</v>
      </c>
      <c r="C65" s="601">
        <v>261.3</v>
      </c>
      <c r="D65" s="601">
        <v>0.34</v>
      </c>
      <c r="E65" s="602">
        <v>0.8884200000000001</v>
      </c>
      <c r="F65" s="601">
        <v>0.14000000000000001</v>
      </c>
      <c r="G65" s="602">
        <v>1.176137733695565</v>
      </c>
      <c r="H65" s="601">
        <v>1.2</v>
      </c>
      <c r="I65" s="627">
        <v>10.081180574533413</v>
      </c>
      <c r="J65" s="603">
        <v>0</v>
      </c>
      <c r="K65" s="603">
        <v>0</v>
      </c>
      <c r="L65" s="646"/>
      <c r="M65" s="646"/>
    </row>
    <row r="66" spans="1:13" ht="13" x14ac:dyDescent="0.25">
      <c r="A66" s="575" t="s">
        <v>423</v>
      </c>
      <c r="B66" s="621" t="s">
        <v>428</v>
      </c>
      <c r="C66" s="622">
        <v>111.8</v>
      </c>
      <c r="D66" s="622">
        <v>0.43</v>
      </c>
      <c r="E66" s="628">
        <v>0.48074</v>
      </c>
      <c r="F66" s="622">
        <v>0.19</v>
      </c>
      <c r="G66" s="628">
        <v>0.6829456492034659</v>
      </c>
      <c r="H66" s="622">
        <v>1.2</v>
      </c>
      <c r="I66" s="635">
        <v>4.3133409423376792</v>
      </c>
      <c r="J66" s="624">
        <v>0</v>
      </c>
      <c r="K66" s="624">
        <v>0</v>
      </c>
      <c r="L66" s="646"/>
      <c r="M66" s="646"/>
    </row>
    <row r="67" spans="1:13" x14ac:dyDescent="0.25">
      <c r="A67" s="578"/>
      <c r="B67" s="584" t="s">
        <v>429</v>
      </c>
      <c r="C67" s="585">
        <v>1.1000000000000001</v>
      </c>
      <c r="D67" s="585">
        <v>0.48</v>
      </c>
      <c r="E67" s="586">
        <v>5.28E-3</v>
      </c>
      <c r="F67" s="585">
        <v>0.27</v>
      </c>
      <c r="G67" s="586">
        <v>9.5487646084845765E-3</v>
      </c>
      <c r="H67" s="585">
        <v>1.7</v>
      </c>
      <c r="I67" s="636">
        <v>6.012185123860659E-2</v>
      </c>
      <c r="J67" s="587">
        <v>0</v>
      </c>
      <c r="K67" s="587">
        <v>0</v>
      </c>
      <c r="L67" s="646"/>
      <c r="M67" s="646"/>
    </row>
    <row r="68" spans="1:13" x14ac:dyDescent="0.25">
      <c r="A68" s="578"/>
      <c r="B68" s="579" t="s">
        <v>56</v>
      </c>
      <c r="C68" s="581">
        <v>112.9</v>
      </c>
      <c r="D68" s="580">
        <v>0.43</v>
      </c>
      <c r="E68" s="581">
        <v>0.48547000000000007</v>
      </c>
      <c r="F68" s="580">
        <v>0.19</v>
      </c>
      <c r="G68" s="581">
        <v>0.68966515022425134</v>
      </c>
      <c r="H68" s="580">
        <v>1.3</v>
      </c>
      <c r="I68" s="637">
        <v>4.7187615541659298</v>
      </c>
      <c r="J68" s="582">
        <v>0</v>
      </c>
      <c r="K68" s="582">
        <v>0</v>
      </c>
      <c r="L68" s="646"/>
      <c r="M68" s="646"/>
    </row>
    <row r="69" spans="1:13" x14ac:dyDescent="0.25">
      <c r="A69" s="629"/>
      <c r="B69" s="630" t="s">
        <v>430</v>
      </c>
      <c r="C69" s="631">
        <v>0.1</v>
      </c>
      <c r="D69" s="631">
        <v>0.36</v>
      </c>
      <c r="E69" s="633">
        <v>3.5999999999999997E-4</v>
      </c>
      <c r="F69" s="632">
        <v>0.4</v>
      </c>
      <c r="G69" s="633">
        <v>1.2860289034996063E-3</v>
      </c>
      <c r="H69" s="631">
        <v>1.7</v>
      </c>
      <c r="I69" s="638">
        <v>5.4656228398733261E-3</v>
      </c>
      <c r="J69" s="634">
        <v>0</v>
      </c>
      <c r="K69" s="634">
        <v>0</v>
      </c>
      <c r="L69" s="646"/>
      <c r="M69" s="646"/>
    </row>
    <row r="70" spans="1:13" ht="14" x14ac:dyDescent="0.3">
      <c r="A70" s="649" t="s">
        <v>433</v>
      </c>
      <c r="B70" s="651" t="s">
        <v>428</v>
      </c>
      <c r="C70" s="694">
        <v>561</v>
      </c>
      <c r="D70" s="695">
        <v>0.37</v>
      </c>
      <c r="E70" s="694">
        <v>2.0756999999999999</v>
      </c>
      <c r="F70" s="695">
        <v>0.16</v>
      </c>
      <c r="G70" s="694">
        <v>2.8858488594531164</v>
      </c>
      <c r="H70" s="695">
        <v>1.1000000000000001</v>
      </c>
      <c r="I70" s="696">
        <v>19.840210908740175</v>
      </c>
      <c r="J70" s="598">
        <v>0</v>
      </c>
      <c r="K70" s="598">
        <v>0</v>
      </c>
      <c r="L70" s="648"/>
      <c r="M70" s="648"/>
    </row>
    <row r="71" spans="1:13" ht="14" x14ac:dyDescent="0.3">
      <c r="A71" s="650"/>
      <c r="B71" s="649" t="s">
        <v>429</v>
      </c>
      <c r="C71" s="697">
        <v>430.9</v>
      </c>
      <c r="D71" s="697">
        <v>0.35</v>
      </c>
      <c r="E71" s="698">
        <v>1.5081499999999997</v>
      </c>
      <c r="F71" s="697">
        <v>0.13</v>
      </c>
      <c r="G71" s="698">
        <v>1.8009870271834358</v>
      </c>
      <c r="H71" s="697">
        <v>1.1000000000000001</v>
      </c>
      <c r="I71" s="699">
        <v>15.239120999244458</v>
      </c>
      <c r="J71" s="604">
        <v>0</v>
      </c>
      <c r="K71" s="604">
        <v>0</v>
      </c>
      <c r="L71" s="648"/>
      <c r="M71" s="648"/>
    </row>
    <row r="72" spans="1:13" ht="14" x14ac:dyDescent="0.3">
      <c r="A72" s="593"/>
      <c r="B72" s="651" t="s">
        <v>56</v>
      </c>
      <c r="C72" s="695">
        <v>991.9</v>
      </c>
      <c r="D72" s="695">
        <v>0.36</v>
      </c>
      <c r="E72" s="694">
        <v>3.57084</v>
      </c>
      <c r="F72" s="695">
        <v>0.15</v>
      </c>
      <c r="G72" s="694">
        <v>4.7835452601797224</v>
      </c>
      <c r="H72" s="695">
        <v>1.1000000000000001</v>
      </c>
      <c r="I72" s="696">
        <v>35.079331907984638</v>
      </c>
      <c r="J72" s="598">
        <v>0</v>
      </c>
      <c r="K72" s="598">
        <v>0</v>
      </c>
      <c r="L72" s="648"/>
      <c r="M72" s="648"/>
    </row>
    <row r="73" spans="1:13" ht="14" x14ac:dyDescent="0.3">
      <c r="A73" s="599"/>
      <c r="B73" s="649" t="s">
        <v>430</v>
      </c>
      <c r="C73" s="697">
        <v>261.39999999999998</v>
      </c>
      <c r="D73" s="697">
        <v>0.34</v>
      </c>
      <c r="E73" s="698">
        <v>0.88875999999999999</v>
      </c>
      <c r="F73" s="697">
        <v>0.14000000000000001</v>
      </c>
      <c r="G73" s="698">
        <v>1.1765878438117898</v>
      </c>
      <c r="H73" s="697">
        <v>1.2</v>
      </c>
      <c r="I73" s="699">
        <v>10.08503866124391</v>
      </c>
      <c r="J73" s="604">
        <v>0</v>
      </c>
      <c r="K73" s="604">
        <v>0</v>
      </c>
      <c r="L73" s="648"/>
      <c r="M73" s="648"/>
    </row>
    <row r="74" spans="1:13" ht="13" x14ac:dyDescent="0.25">
      <c r="A74" s="575" t="s">
        <v>434</v>
      </c>
      <c r="B74" s="621" t="s">
        <v>428</v>
      </c>
      <c r="C74" s="622">
        <v>8.9</v>
      </c>
      <c r="D74" s="622">
        <v>2.2599999999999998</v>
      </c>
      <c r="E74" s="628">
        <v>0.20113999999999999</v>
      </c>
      <c r="F74" s="622">
        <v>0.83</v>
      </c>
      <c r="G74" s="628">
        <v>0.23749738775378976</v>
      </c>
      <c r="H74" s="622">
        <v>63</v>
      </c>
      <c r="I74" s="635">
        <v>18.02691015480573</v>
      </c>
      <c r="J74" s="622">
        <v>3.25</v>
      </c>
      <c r="K74" s="628">
        <v>0.28925000000000001</v>
      </c>
      <c r="L74" s="646"/>
      <c r="M74" s="646"/>
    </row>
    <row r="75" spans="1:13" x14ac:dyDescent="0.25">
      <c r="A75" s="583"/>
      <c r="B75" s="584" t="s">
        <v>429</v>
      </c>
      <c r="C75" s="585">
        <v>12.4</v>
      </c>
      <c r="D75" s="585">
        <v>1.76</v>
      </c>
      <c r="E75" s="586">
        <v>0.21824000000000002</v>
      </c>
      <c r="F75" s="585">
        <v>0.95</v>
      </c>
      <c r="G75" s="586">
        <v>0.378735512080634</v>
      </c>
      <c r="H75" s="585">
        <v>94</v>
      </c>
      <c r="I75" s="636">
        <v>37.474882247978528</v>
      </c>
      <c r="J75" s="585">
        <v>4.59</v>
      </c>
      <c r="K75" s="586">
        <v>0.56916</v>
      </c>
      <c r="L75" s="646"/>
      <c r="M75" s="646"/>
    </row>
    <row r="76" spans="1:13" x14ac:dyDescent="0.25">
      <c r="A76" s="588"/>
      <c r="B76" s="589" t="s">
        <v>56</v>
      </c>
      <c r="C76" s="590">
        <v>21.3</v>
      </c>
      <c r="D76" s="590">
        <v>1.96</v>
      </c>
      <c r="E76" s="591">
        <v>0.41747999999999996</v>
      </c>
      <c r="F76" s="615">
        <v>0.9</v>
      </c>
      <c r="G76" s="591">
        <v>0.6163293520021863</v>
      </c>
      <c r="H76" s="590">
        <v>81</v>
      </c>
      <c r="I76" s="639">
        <v>55.469641680196759</v>
      </c>
      <c r="J76" s="590">
        <v>4.03</v>
      </c>
      <c r="K76" s="591">
        <v>0.8583900000000001</v>
      </c>
      <c r="L76" s="646"/>
      <c r="M76" s="646"/>
    </row>
    <row r="77" spans="1:13" ht="13" x14ac:dyDescent="0.25">
      <c r="A77" s="593" t="s">
        <v>435</v>
      </c>
      <c r="B77" s="600" t="s">
        <v>428</v>
      </c>
      <c r="C77" s="601">
        <v>2.4</v>
      </c>
      <c r="D77" s="601">
        <v>2.02</v>
      </c>
      <c r="E77" s="602">
        <v>4.8479999999999995E-2</v>
      </c>
      <c r="F77" s="601">
        <v>0.35</v>
      </c>
      <c r="G77" s="602">
        <v>2.7006606973491727E-2</v>
      </c>
      <c r="H77" s="601">
        <v>87</v>
      </c>
      <c r="I77" s="627">
        <v>6.7130708762679436</v>
      </c>
      <c r="J77" s="601">
        <v>5.0199999999999996</v>
      </c>
      <c r="K77" s="602">
        <v>0.12047999999999998</v>
      </c>
      <c r="L77" s="646"/>
      <c r="M77" s="646"/>
    </row>
    <row r="78" spans="1:13" x14ac:dyDescent="0.25">
      <c r="A78" s="593"/>
      <c r="B78" s="594" t="s">
        <v>429</v>
      </c>
      <c r="C78" s="595">
        <v>0.8</v>
      </c>
      <c r="D78" s="595">
        <v>3.02</v>
      </c>
      <c r="E78" s="596">
        <v>2.4160000000000004E-2</v>
      </c>
      <c r="F78" s="595">
        <v>0.46</v>
      </c>
      <c r="G78" s="596">
        <v>1.1831465912196379E-2</v>
      </c>
      <c r="H78" s="595">
        <v>100</v>
      </c>
      <c r="I78" s="626">
        <v>2.5720578069992124</v>
      </c>
      <c r="J78" s="595">
        <v>6.05</v>
      </c>
      <c r="K78" s="596">
        <v>4.8399999999999999E-2</v>
      </c>
      <c r="L78" s="646"/>
      <c r="M78" s="646"/>
    </row>
    <row r="79" spans="1:13" x14ac:dyDescent="0.25">
      <c r="A79" s="599"/>
      <c r="B79" s="600" t="s">
        <v>56</v>
      </c>
      <c r="C79" s="601">
        <v>3.2</v>
      </c>
      <c r="D79" s="601">
        <v>2.25</v>
      </c>
      <c r="E79" s="602">
        <v>7.2000000000000008E-2</v>
      </c>
      <c r="F79" s="601">
        <v>0.38</v>
      </c>
      <c r="G79" s="602">
        <v>3.9095278666388032E-2</v>
      </c>
      <c r="H79" s="601">
        <v>90</v>
      </c>
      <c r="I79" s="627">
        <v>9.2594081051971635</v>
      </c>
      <c r="J79" s="601">
        <v>5.27</v>
      </c>
      <c r="K79" s="602">
        <v>0.16864000000000001</v>
      </c>
      <c r="L79" s="646"/>
      <c r="M79" s="646"/>
    </row>
    <row r="80" spans="1:13" ht="13" x14ac:dyDescent="0.25">
      <c r="A80" s="575" t="s">
        <v>436</v>
      </c>
      <c r="B80" s="621" t="s">
        <v>428</v>
      </c>
      <c r="C80" s="622">
        <v>4.2</v>
      </c>
      <c r="D80" s="640">
        <v>2.4</v>
      </c>
      <c r="E80" s="628">
        <v>0.1008</v>
      </c>
      <c r="F80" s="622">
        <v>1.1399999999999999</v>
      </c>
      <c r="G80" s="628">
        <v>0.15393765974890283</v>
      </c>
      <c r="H80" s="622">
        <v>62</v>
      </c>
      <c r="I80" s="635">
        <v>8.3720481617824376</v>
      </c>
      <c r="J80" s="622">
        <v>7.32</v>
      </c>
      <c r="K80" s="628">
        <v>0.30744000000000005</v>
      </c>
      <c r="L80" s="646"/>
      <c r="M80" s="646"/>
    </row>
    <row r="81" spans="1:13" x14ac:dyDescent="0.25">
      <c r="A81" s="583"/>
      <c r="B81" s="584" t="s">
        <v>429</v>
      </c>
      <c r="C81" s="585">
        <v>5.9</v>
      </c>
      <c r="D81" s="585">
        <v>3.22</v>
      </c>
      <c r="E81" s="586">
        <v>0.18998000000000001</v>
      </c>
      <c r="F81" s="585">
        <v>0.54</v>
      </c>
      <c r="G81" s="586">
        <v>0.10243220216374364</v>
      </c>
      <c r="H81" s="585">
        <v>26</v>
      </c>
      <c r="I81" s="636">
        <v>4.9319208449209899</v>
      </c>
      <c r="J81" s="585">
        <v>2.39</v>
      </c>
      <c r="K81" s="586">
        <v>0.14101</v>
      </c>
      <c r="L81" s="646"/>
      <c r="M81" s="646"/>
    </row>
    <row r="82" spans="1:13" x14ac:dyDescent="0.25">
      <c r="A82" s="588"/>
      <c r="B82" s="589" t="s">
        <v>56</v>
      </c>
      <c r="C82" s="590">
        <v>10.1</v>
      </c>
      <c r="D82" s="590">
        <v>2.88</v>
      </c>
      <c r="E82" s="591">
        <v>0.29087999999999997</v>
      </c>
      <c r="F82" s="590">
        <v>0.79</v>
      </c>
      <c r="G82" s="591">
        <v>0.25653061552558393</v>
      </c>
      <c r="H82" s="590">
        <v>41</v>
      </c>
      <c r="I82" s="639">
        <v>13.313614223479671</v>
      </c>
      <c r="J82" s="590">
        <v>4.43</v>
      </c>
      <c r="K82" s="591">
        <v>0.44742999999999994</v>
      </c>
      <c r="L82" s="646"/>
      <c r="M82" s="646"/>
    </row>
    <row r="83" spans="1:13" ht="14" x14ac:dyDescent="0.3">
      <c r="A83" s="651" t="s">
        <v>420</v>
      </c>
      <c r="B83" s="649" t="s">
        <v>428</v>
      </c>
      <c r="C83" s="697">
        <v>15.5</v>
      </c>
      <c r="D83" s="697">
        <v>2.2599999999999998</v>
      </c>
      <c r="E83" s="698">
        <v>0.35029999999999994</v>
      </c>
      <c r="F83" s="697">
        <v>0.84</v>
      </c>
      <c r="G83" s="698">
        <v>0.4186024080891218</v>
      </c>
      <c r="H83" s="697">
        <v>66</v>
      </c>
      <c r="I83" s="699">
        <v>32.890189207002429</v>
      </c>
      <c r="J83" s="697">
        <v>4.62</v>
      </c>
      <c r="K83" s="698">
        <v>0.71609999999999996</v>
      </c>
      <c r="L83" s="648"/>
      <c r="M83" s="648"/>
    </row>
    <row r="84" spans="1:13" ht="14" x14ac:dyDescent="0.3">
      <c r="A84" s="651"/>
      <c r="B84" s="651" t="s">
        <v>429</v>
      </c>
      <c r="C84" s="695">
        <v>19.100000000000001</v>
      </c>
      <c r="D84" s="695">
        <v>2.2599999999999998</v>
      </c>
      <c r="E84" s="694">
        <v>0.43165999999999999</v>
      </c>
      <c r="F84" s="700">
        <v>0.8</v>
      </c>
      <c r="G84" s="694">
        <v>0.4912630411368496</v>
      </c>
      <c r="H84" s="695">
        <v>73</v>
      </c>
      <c r="I84" s="696">
        <v>44.827752503737528</v>
      </c>
      <c r="J84" s="695">
        <v>3.97</v>
      </c>
      <c r="K84" s="694">
        <v>0.75827000000000011</v>
      </c>
      <c r="L84" s="648"/>
      <c r="M84" s="648"/>
    </row>
    <row r="85" spans="1:13" ht="14" x14ac:dyDescent="0.3">
      <c r="A85" s="599"/>
      <c r="B85" s="649" t="s">
        <v>56</v>
      </c>
      <c r="C85" s="697">
        <v>34.6</v>
      </c>
      <c r="D85" s="697">
        <v>2.2599999999999998</v>
      </c>
      <c r="E85" s="698">
        <v>0.78195999999999999</v>
      </c>
      <c r="F85" s="697">
        <v>0.82</v>
      </c>
      <c r="G85" s="698">
        <v>0.91218030125227068</v>
      </c>
      <c r="H85" s="697">
        <v>70</v>
      </c>
      <c r="I85" s="699">
        <v>77.869050106901156</v>
      </c>
      <c r="J85" s="697">
        <v>4.26</v>
      </c>
      <c r="K85" s="698">
        <v>1.4739599999999999</v>
      </c>
      <c r="L85" s="648"/>
      <c r="M85" s="648"/>
    </row>
    <row r="86" spans="1:13" x14ac:dyDescent="0.25">
      <c r="A86" s="575" t="s">
        <v>116</v>
      </c>
      <c r="B86" s="621" t="s">
        <v>428</v>
      </c>
      <c r="C86" s="622">
        <v>8.6999999999999993</v>
      </c>
      <c r="D86" s="622">
        <v>0.79</v>
      </c>
      <c r="E86" s="628">
        <v>6.8729999999999999E-2</v>
      </c>
      <c r="F86" s="622">
        <v>1.35</v>
      </c>
      <c r="G86" s="628">
        <v>0.37761023679007183</v>
      </c>
      <c r="H86" s="622">
        <v>8.4</v>
      </c>
      <c r="I86" s="635">
        <v>2.3495748066937803</v>
      </c>
      <c r="J86" s="624">
        <v>0</v>
      </c>
      <c r="K86" s="624">
        <v>0</v>
      </c>
      <c r="L86" s="646"/>
      <c r="M86" s="646"/>
    </row>
    <row r="87" spans="1:13" x14ac:dyDescent="0.25">
      <c r="A87" s="583"/>
      <c r="B87" s="584" t="s">
        <v>429</v>
      </c>
      <c r="C87" s="585">
        <v>4.9000000000000004</v>
      </c>
      <c r="D87" s="585">
        <v>0.76</v>
      </c>
      <c r="E87" s="586">
        <v>3.7240000000000002E-2</v>
      </c>
      <c r="F87" s="585">
        <v>1.21</v>
      </c>
      <c r="G87" s="586">
        <v>0.19062163422122913</v>
      </c>
      <c r="H87" s="585">
        <v>7.1</v>
      </c>
      <c r="I87" s="636">
        <v>1.1185236388187825</v>
      </c>
      <c r="J87" s="587">
        <v>0</v>
      </c>
      <c r="K87" s="587">
        <v>0</v>
      </c>
      <c r="L87" s="646"/>
      <c r="M87" s="646"/>
    </row>
    <row r="88" spans="1:13" x14ac:dyDescent="0.25">
      <c r="A88" s="588"/>
      <c r="B88" s="589" t="s">
        <v>56</v>
      </c>
      <c r="C88" s="590">
        <v>13.6</v>
      </c>
      <c r="D88" s="590">
        <v>0.78</v>
      </c>
      <c r="E88" s="591">
        <v>0.10608000000000001</v>
      </c>
      <c r="F88" s="615">
        <v>1.3</v>
      </c>
      <c r="G88" s="591">
        <v>0.56842477534682589</v>
      </c>
      <c r="H88" s="590">
        <v>7.9</v>
      </c>
      <c r="I88" s="639">
        <v>3.4542736347999421</v>
      </c>
      <c r="J88" s="592">
        <v>0</v>
      </c>
      <c r="K88" s="592">
        <v>0</v>
      </c>
      <c r="L88" s="646"/>
      <c r="M88" s="646"/>
    </row>
    <row r="89" spans="1:13" ht="13" x14ac:dyDescent="0.25">
      <c r="A89" s="593" t="s">
        <v>437</v>
      </c>
      <c r="B89" s="600" t="s">
        <v>428</v>
      </c>
      <c r="C89" s="601">
        <v>246.5</v>
      </c>
      <c r="D89" s="601">
        <v>0.41</v>
      </c>
      <c r="E89" s="602">
        <v>1.01065</v>
      </c>
      <c r="F89" s="603">
        <v>0</v>
      </c>
      <c r="G89" s="603">
        <v>0</v>
      </c>
      <c r="H89" s="603">
        <v>0</v>
      </c>
      <c r="I89" s="603">
        <v>0</v>
      </c>
      <c r="J89" s="603">
        <v>0</v>
      </c>
      <c r="K89" s="603">
        <v>0</v>
      </c>
      <c r="L89" s="646"/>
      <c r="M89" s="646"/>
    </row>
    <row r="90" spans="1:13" x14ac:dyDescent="0.25">
      <c r="A90" s="593"/>
      <c r="B90" s="594" t="s">
        <v>429</v>
      </c>
      <c r="C90" s="595">
        <v>340.8</v>
      </c>
      <c r="D90" s="595">
        <v>0.45</v>
      </c>
      <c r="E90" s="596">
        <v>1.5336000000000001</v>
      </c>
      <c r="F90" s="597">
        <v>0</v>
      </c>
      <c r="G90" s="597">
        <v>0</v>
      </c>
      <c r="H90" s="597">
        <v>0</v>
      </c>
      <c r="I90" s="597">
        <v>0</v>
      </c>
      <c r="J90" s="597">
        <v>0</v>
      </c>
      <c r="K90" s="597">
        <v>0</v>
      </c>
      <c r="L90" s="646"/>
      <c r="M90" s="646"/>
    </row>
    <row r="91" spans="1:13" x14ac:dyDescent="0.25">
      <c r="A91" s="599"/>
      <c r="B91" s="600" t="s">
        <v>56</v>
      </c>
      <c r="C91" s="601">
        <v>587.29999999999995</v>
      </c>
      <c r="D91" s="601">
        <v>0.43</v>
      </c>
      <c r="E91" s="602">
        <v>2.5253899999999998</v>
      </c>
      <c r="F91" s="603">
        <v>0</v>
      </c>
      <c r="G91" s="603">
        <v>0</v>
      </c>
      <c r="H91" s="603">
        <v>0</v>
      </c>
      <c r="I91" s="603">
        <v>0</v>
      </c>
      <c r="J91" s="603">
        <v>0</v>
      </c>
      <c r="K91" s="603">
        <v>0</v>
      </c>
      <c r="L91" s="646"/>
      <c r="M91" s="646"/>
    </row>
    <row r="92" spans="1:13" x14ac:dyDescent="0.25">
      <c r="A92" s="593"/>
      <c r="B92" s="594" t="s">
        <v>430</v>
      </c>
      <c r="C92" s="595">
        <v>148.69999999999999</v>
      </c>
      <c r="D92" s="595">
        <v>0.37</v>
      </c>
      <c r="E92" s="596">
        <v>0.55018999999999996</v>
      </c>
      <c r="F92" s="597">
        <v>0</v>
      </c>
      <c r="G92" s="597">
        <v>0</v>
      </c>
      <c r="H92" s="597">
        <v>0</v>
      </c>
      <c r="I92" s="597">
        <v>0</v>
      </c>
      <c r="J92" s="597">
        <v>0</v>
      </c>
      <c r="K92" s="597">
        <v>0</v>
      </c>
      <c r="L92" s="646"/>
      <c r="M92" s="646"/>
    </row>
    <row r="93" spans="1:13" ht="13" x14ac:dyDescent="0.25">
      <c r="A93" s="641" t="s">
        <v>438</v>
      </c>
      <c r="B93" s="576" t="s">
        <v>428</v>
      </c>
      <c r="C93" s="605">
        <v>139</v>
      </c>
      <c r="D93" s="577">
        <v>0.72</v>
      </c>
      <c r="E93" s="605">
        <v>1.0007999999999999</v>
      </c>
      <c r="F93" s="577">
        <v>0.39</v>
      </c>
      <c r="G93" s="605">
        <v>1.7428906714678412</v>
      </c>
      <c r="H93" s="605">
        <v>4</v>
      </c>
      <c r="I93" s="642">
        <v>17.875801758644524</v>
      </c>
      <c r="J93" s="606">
        <v>0</v>
      </c>
      <c r="K93" s="606">
        <v>0</v>
      </c>
      <c r="L93" s="646"/>
      <c r="M93" s="646"/>
    </row>
    <row r="94" spans="1:13" x14ac:dyDescent="0.25">
      <c r="A94" s="583"/>
      <c r="B94" s="579" t="s">
        <v>429</v>
      </c>
      <c r="C94" s="581">
        <v>1289</v>
      </c>
      <c r="D94" s="580">
        <v>0.44</v>
      </c>
      <c r="E94" s="581">
        <v>5.6715999999999998</v>
      </c>
      <c r="F94" s="580">
        <v>0.26</v>
      </c>
      <c r="G94" s="581">
        <v>10.77499316797145</v>
      </c>
      <c r="H94" s="580">
        <v>2.4</v>
      </c>
      <c r="I94" s="610">
        <v>99.461475396659537</v>
      </c>
      <c r="J94" s="582">
        <v>0</v>
      </c>
      <c r="K94" s="582">
        <v>0</v>
      </c>
      <c r="L94" s="646"/>
      <c r="M94" s="646"/>
    </row>
    <row r="95" spans="1:13" x14ac:dyDescent="0.25">
      <c r="A95" s="583"/>
      <c r="B95" s="584" t="s">
        <v>56</v>
      </c>
      <c r="C95" s="586">
        <v>1428</v>
      </c>
      <c r="D95" s="585">
        <v>0.47</v>
      </c>
      <c r="E95" s="586">
        <v>6.7115999999999998</v>
      </c>
      <c r="F95" s="585">
        <v>0.27</v>
      </c>
      <c r="G95" s="586">
        <v>12.396032600832704</v>
      </c>
      <c r="H95" s="585">
        <v>2.6</v>
      </c>
      <c r="I95" s="611">
        <v>119.36920282283344</v>
      </c>
      <c r="J95" s="587">
        <v>0</v>
      </c>
      <c r="K95" s="587">
        <v>0</v>
      </c>
      <c r="L95" s="646"/>
      <c r="M95" s="646"/>
    </row>
    <row r="96" spans="1:13" x14ac:dyDescent="0.25">
      <c r="A96" s="588"/>
      <c r="B96" s="589" t="s">
        <v>430</v>
      </c>
      <c r="C96" s="591">
        <v>774</v>
      </c>
      <c r="D96" s="590">
        <v>0.36</v>
      </c>
      <c r="E96" s="591">
        <v>2.7864</v>
      </c>
      <c r="F96" s="590">
        <v>0.16</v>
      </c>
      <c r="G96" s="591">
        <v>3.9815454852347809</v>
      </c>
      <c r="H96" s="591">
        <v>2</v>
      </c>
      <c r="I96" s="612">
        <v>49.769318565434759</v>
      </c>
      <c r="J96" s="592">
        <v>0</v>
      </c>
      <c r="K96" s="592">
        <v>0</v>
      </c>
      <c r="L96" s="646"/>
      <c r="M96" s="646"/>
    </row>
    <row r="97" spans="1:13" ht="14" x14ac:dyDescent="0.3">
      <c r="A97" s="644" t="s">
        <v>424</v>
      </c>
      <c r="B97" s="685" t="s">
        <v>428</v>
      </c>
      <c r="C97" s="686">
        <v>1789.2</v>
      </c>
      <c r="D97" s="701">
        <v>0.4</v>
      </c>
      <c r="E97" s="687">
        <v>7.1568000000000005</v>
      </c>
      <c r="F97" s="686">
        <v>0.09</v>
      </c>
      <c r="G97" s="687">
        <v>5.1771665568183645</v>
      </c>
      <c r="H97" s="686">
        <v>1.3</v>
      </c>
      <c r="I97" s="702">
        <v>74.781294709598598</v>
      </c>
      <c r="J97" s="686">
        <v>0.04</v>
      </c>
      <c r="K97" s="687">
        <v>0.71567999999999998</v>
      </c>
      <c r="L97" s="648"/>
      <c r="M97" s="648"/>
    </row>
    <row r="98" spans="1:13" ht="14" x14ac:dyDescent="0.3">
      <c r="A98" s="645"/>
      <c r="B98" s="656" t="s">
        <v>429</v>
      </c>
      <c r="C98" s="673">
        <v>2869.8</v>
      </c>
      <c r="D98" s="673">
        <v>0.41</v>
      </c>
      <c r="E98" s="681">
        <v>11.766179999999999</v>
      </c>
      <c r="F98" s="673">
        <v>0.14000000000000001</v>
      </c>
      <c r="G98" s="681">
        <v>12.917260115421096</v>
      </c>
      <c r="H98" s="673">
        <v>1.7</v>
      </c>
      <c r="I98" s="703">
        <v>156.8524442586847</v>
      </c>
      <c r="J98" s="673">
        <v>0.03</v>
      </c>
      <c r="K98" s="681">
        <v>0.86094000000000004</v>
      </c>
      <c r="L98" s="648"/>
      <c r="M98" s="648"/>
    </row>
    <row r="99" spans="1:13" ht="14" x14ac:dyDescent="0.3">
      <c r="A99" s="578"/>
      <c r="B99" s="645" t="s">
        <v>56</v>
      </c>
      <c r="C99" s="679">
        <v>4659</v>
      </c>
      <c r="D99" s="671">
        <v>0.41</v>
      </c>
      <c r="E99" s="679">
        <v>19.101899999999997</v>
      </c>
      <c r="F99" s="671">
        <v>0.12</v>
      </c>
      <c r="G99" s="679">
        <v>17.974825984213993</v>
      </c>
      <c r="H99" s="671">
        <v>1.6</v>
      </c>
      <c r="I99" s="704">
        <v>239.66434645618662</v>
      </c>
      <c r="J99" s="671">
        <v>0.03</v>
      </c>
      <c r="K99" s="679">
        <v>1.3976999999999997</v>
      </c>
      <c r="L99" s="648"/>
      <c r="M99" s="648"/>
    </row>
    <row r="100" spans="1:13" ht="14" x14ac:dyDescent="0.3">
      <c r="A100" s="629"/>
      <c r="B100" s="689" t="s">
        <v>430</v>
      </c>
      <c r="C100" s="690">
        <v>1670.5</v>
      </c>
      <c r="D100" s="690">
        <v>0.34</v>
      </c>
      <c r="E100" s="692">
        <v>5.6797000000000004</v>
      </c>
      <c r="F100" s="691">
        <v>0.1</v>
      </c>
      <c r="G100" s="692">
        <v>5.3707782082402309</v>
      </c>
      <c r="H100" s="690">
        <v>1.1000000000000001</v>
      </c>
      <c r="I100" s="705">
        <v>59.078560290642535</v>
      </c>
      <c r="J100" s="693">
        <v>0</v>
      </c>
      <c r="K100" s="693">
        <v>0</v>
      </c>
      <c r="L100" s="648"/>
      <c r="M100" s="648"/>
    </row>
    <row r="101" spans="1:13" ht="13" x14ac:dyDescent="0.25">
      <c r="A101" s="652" t="s">
        <v>439</v>
      </c>
      <c r="B101" s="643"/>
      <c r="C101" s="574"/>
      <c r="D101" s="574"/>
      <c r="E101" s="574"/>
      <c r="F101" s="574"/>
      <c r="G101" s="574"/>
      <c r="H101" s="574"/>
      <c r="I101" s="574"/>
      <c r="J101" s="574"/>
      <c r="K101" s="574"/>
      <c r="L101" s="653"/>
      <c r="M101" s="653"/>
    </row>
    <row r="102" spans="1:13" ht="13" x14ac:dyDescent="0.25">
      <c r="A102" s="652" t="s">
        <v>440</v>
      </c>
      <c r="C102" s="574"/>
      <c r="D102" s="574"/>
      <c r="E102" s="574"/>
      <c r="F102" s="574"/>
      <c r="G102" s="574"/>
      <c r="H102" s="574"/>
      <c r="I102" s="574"/>
      <c r="J102" s="574"/>
      <c r="K102" s="574"/>
      <c r="L102" s="653"/>
      <c r="M102" s="653"/>
    </row>
    <row r="103" spans="1:13" ht="13" x14ac:dyDescent="0.25">
      <c r="A103" s="652" t="s">
        <v>441</v>
      </c>
      <c r="C103" s="574"/>
      <c r="D103" s="574"/>
      <c r="E103" s="574"/>
      <c r="F103" s="574"/>
      <c r="G103" s="574"/>
      <c r="H103" s="574"/>
      <c r="I103" s="574"/>
      <c r="J103" s="574"/>
      <c r="K103" s="574"/>
      <c r="L103" s="653"/>
      <c r="M103" s="653"/>
    </row>
    <row r="104" spans="1:13" ht="13" x14ac:dyDescent="0.25">
      <c r="A104" s="652" t="s">
        <v>442</v>
      </c>
      <c r="C104" s="574"/>
      <c r="D104" s="574"/>
      <c r="E104" s="574"/>
      <c r="F104" s="574"/>
      <c r="G104" s="574"/>
      <c r="H104" s="574"/>
      <c r="I104" s="574"/>
      <c r="J104" s="574"/>
      <c r="K104" s="574"/>
      <c r="L104" s="653"/>
      <c r="M104" s="653"/>
    </row>
    <row r="105" spans="1:13" ht="13" x14ac:dyDescent="0.25">
      <c r="A105" s="652" t="s">
        <v>443</v>
      </c>
      <c r="C105" s="574"/>
      <c r="D105" s="574"/>
      <c r="E105" s="574"/>
      <c r="F105" s="574"/>
      <c r="G105" s="574"/>
      <c r="H105" s="574"/>
      <c r="I105" s="574"/>
      <c r="J105" s="574"/>
      <c r="K105" s="574"/>
      <c r="L105" s="653"/>
      <c r="M105" s="653"/>
    </row>
    <row r="106" spans="1:13" x14ac:dyDescent="0.25">
      <c r="A106" s="652"/>
      <c r="C106" s="574"/>
      <c r="D106" s="574"/>
      <c r="E106" s="574"/>
      <c r="F106" s="574"/>
      <c r="G106" s="574"/>
      <c r="H106" s="574"/>
      <c r="I106" s="574"/>
      <c r="J106" s="574"/>
      <c r="K106" s="574"/>
      <c r="L106" s="653"/>
      <c r="M106" s="653"/>
    </row>
    <row r="107" spans="1:13" x14ac:dyDescent="0.25">
      <c r="A107" s="654"/>
      <c r="B107" s="655"/>
      <c r="C107" s="653"/>
      <c r="D107" s="653"/>
      <c r="E107" s="653"/>
      <c r="F107" s="653"/>
      <c r="G107" s="653"/>
      <c r="H107" s="653"/>
      <c r="I107" s="653"/>
      <c r="J107" s="653"/>
      <c r="K107" s="653"/>
      <c r="L107" s="653"/>
      <c r="M107" s="653"/>
    </row>
    <row r="108" spans="1:13" x14ac:dyDescent="0.25">
      <c r="A108" s="655"/>
      <c r="B108" s="655"/>
      <c r="C108" s="653"/>
      <c r="D108" s="653"/>
      <c r="E108" s="653"/>
      <c r="F108" s="653"/>
      <c r="G108" s="653"/>
      <c r="H108" s="653"/>
      <c r="I108" s="653"/>
      <c r="J108" s="653"/>
      <c r="K108" s="653"/>
      <c r="L108" s="653"/>
      <c r="M108" s="653"/>
    </row>
  </sheetData>
  <mergeCells count="8">
    <mergeCell ref="D4:E4"/>
    <mergeCell ref="F4:G4"/>
    <mergeCell ref="H4:I4"/>
    <mergeCell ref="J4:K4"/>
    <mergeCell ref="D48:E48"/>
    <mergeCell ref="F48:G48"/>
    <mergeCell ref="H48:I48"/>
    <mergeCell ref="J48:K48"/>
  </mergeCells>
  <pageMargins left="0.75" right="0.8"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5"/>
  <sheetViews>
    <sheetView zoomScaleNormal="100" workbookViewId="0">
      <pane ySplit="3" topLeftCell="A4" activePane="bottomLeft" state="frozen"/>
      <selection pane="bottomLeft" activeCell="A4" sqref="A4"/>
    </sheetView>
  </sheetViews>
  <sheetFormatPr defaultColWidth="8.81640625" defaultRowHeight="12.5" x14ac:dyDescent="0.25"/>
  <cols>
    <col min="1" max="1" width="36.81640625" style="1" customWidth="1"/>
    <col min="2" max="2" width="7.81640625" style="1" customWidth="1"/>
    <col min="3" max="4" width="8.1796875" style="1" customWidth="1"/>
    <col min="5" max="16384" width="8.81640625" style="1"/>
  </cols>
  <sheetData>
    <row r="1" spans="1:9" ht="15.5" x14ac:dyDescent="0.35">
      <c r="A1" s="6" t="s">
        <v>246</v>
      </c>
    </row>
    <row r="4" spans="1:9" x14ac:dyDescent="0.25">
      <c r="A4" s="7" t="s">
        <v>0</v>
      </c>
      <c r="B4" s="524" t="s">
        <v>115</v>
      </c>
      <c r="C4" s="524" t="s">
        <v>127</v>
      </c>
      <c r="D4" s="524" t="s">
        <v>136</v>
      </c>
      <c r="E4" s="524" t="s">
        <v>286</v>
      </c>
      <c r="F4" s="524" t="s">
        <v>305</v>
      </c>
      <c r="G4" s="524" t="s">
        <v>360</v>
      </c>
    </row>
    <row r="5" spans="1:9" x14ac:dyDescent="0.25">
      <c r="A5" s="450" t="s">
        <v>101</v>
      </c>
      <c r="B5" s="451"/>
      <c r="C5" s="451"/>
      <c r="D5" s="451"/>
      <c r="E5" s="451"/>
      <c r="F5" s="451"/>
      <c r="G5" s="451"/>
    </row>
    <row r="6" spans="1:9" x14ac:dyDescent="0.25">
      <c r="A6" s="452" t="s">
        <v>1</v>
      </c>
      <c r="B6" s="46">
        <v>846</v>
      </c>
      <c r="C6" s="46">
        <v>665</v>
      </c>
      <c r="D6" s="46">
        <v>766</v>
      </c>
      <c r="E6" s="46">
        <v>1663</v>
      </c>
      <c r="F6" s="46">
        <v>2162</v>
      </c>
      <c r="G6" s="46">
        <v>2266</v>
      </c>
      <c r="H6" s="13"/>
    </row>
    <row r="7" spans="1:9" x14ac:dyDescent="0.25">
      <c r="A7" s="453" t="s">
        <v>2</v>
      </c>
      <c r="B7" s="47">
        <v>-456</v>
      </c>
      <c r="C7" s="47">
        <v>-429</v>
      </c>
      <c r="D7" s="47">
        <v>-413</v>
      </c>
      <c r="E7" s="47">
        <v>-755</v>
      </c>
      <c r="F7" s="47">
        <v>-1077</v>
      </c>
      <c r="G7" s="47">
        <v>-1124</v>
      </c>
      <c r="H7" s="13"/>
    </row>
    <row r="8" spans="1:9" x14ac:dyDescent="0.25">
      <c r="A8" s="65" t="s">
        <v>3</v>
      </c>
      <c r="B8" s="12">
        <v>390</v>
      </c>
      <c r="C8" s="12">
        <v>236</v>
      </c>
      <c r="D8" s="12">
        <v>353</v>
      </c>
      <c r="E8" s="12">
        <v>908</v>
      </c>
      <c r="F8" s="12">
        <v>1085</v>
      </c>
      <c r="G8" s="12">
        <v>1142</v>
      </c>
      <c r="H8" s="13"/>
    </row>
    <row r="9" spans="1:9" x14ac:dyDescent="0.25">
      <c r="A9" s="24" t="s">
        <v>4</v>
      </c>
      <c r="B9" s="15">
        <v>-25</v>
      </c>
      <c r="C9" s="15">
        <v>-27</v>
      </c>
      <c r="D9" s="15">
        <v>-32</v>
      </c>
      <c r="E9" s="15">
        <v>-69</v>
      </c>
      <c r="F9" s="15">
        <v>-94</v>
      </c>
      <c r="G9" s="15">
        <v>-91</v>
      </c>
      <c r="H9" s="13"/>
    </row>
    <row r="10" spans="1:9" x14ac:dyDescent="0.25">
      <c r="A10" s="24" t="s">
        <v>5</v>
      </c>
      <c r="B10" s="15">
        <v>-139</v>
      </c>
      <c r="C10" s="15">
        <v>-126</v>
      </c>
      <c r="D10" s="15">
        <v>-104</v>
      </c>
      <c r="E10" s="15">
        <v>-108</v>
      </c>
      <c r="F10" s="15">
        <v>-115</v>
      </c>
      <c r="G10" s="15">
        <v>-132</v>
      </c>
      <c r="H10" s="48"/>
      <c r="I10" s="19"/>
    </row>
    <row r="11" spans="1:9" x14ac:dyDescent="0.25">
      <c r="A11" s="24" t="s">
        <v>213</v>
      </c>
      <c r="B11" s="49">
        <v>5</v>
      </c>
      <c r="C11" s="49">
        <v>22</v>
      </c>
      <c r="D11" s="49">
        <v>4</v>
      </c>
      <c r="E11" s="49">
        <v>4</v>
      </c>
      <c r="F11" s="49">
        <v>4</v>
      </c>
      <c r="G11" s="49">
        <v>9</v>
      </c>
      <c r="H11" s="13"/>
    </row>
    <row r="12" spans="1:9" x14ac:dyDescent="0.25">
      <c r="A12" s="24" t="s">
        <v>214</v>
      </c>
      <c r="B12" s="15">
        <v>-137</v>
      </c>
      <c r="C12" s="15">
        <v>-15</v>
      </c>
      <c r="D12" s="15">
        <v>-3</v>
      </c>
      <c r="E12" s="15">
        <v>-20</v>
      </c>
      <c r="F12" s="15">
        <v>-29</v>
      </c>
      <c r="G12" s="15">
        <v>-5</v>
      </c>
      <c r="H12" s="13"/>
    </row>
    <row r="13" spans="1:9" x14ac:dyDescent="0.25">
      <c r="A13" s="454" t="s">
        <v>72</v>
      </c>
      <c r="B13" s="50">
        <f t="shared" ref="B13" si="0">SUM(B9:B12)</f>
        <v>-296</v>
      </c>
      <c r="C13" s="50">
        <f>SUM(C9:C12)</f>
        <v>-146</v>
      </c>
      <c r="D13" s="50">
        <f>SUM(D9:D12)</f>
        <v>-135</v>
      </c>
      <c r="E13" s="50">
        <f>SUM(E9:E12)</f>
        <v>-193</v>
      </c>
      <c r="F13" s="50">
        <f>SUM(F9:F12)</f>
        <v>-234</v>
      </c>
      <c r="G13" s="50">
        <f>SUM(G9:G12)</f>
        <v>-219</v>
      </c>
      <c r="H13" s="13"/>
    </row>
    <row r="14" spans="1:9" x14ac:dyDescent="0.25">
      <c r="A14" s="455" t="s">
        <v>83</v>
      </c>
      <c r="B14" s="51">
        <v>94</v>
      </c>
      <c r="C14" s="51">
        <v>90</v>
      </c>
      <c r="D14" s="51">
        <v>218</v>
      </c>
      <c r="E14" s="51">
        <v>715</v>
      </c>
      <c r="F14" s="51">
        <v>851</v>
      </c>
      <c r="G14" s="51">
        <v>923</v>
      </c>
      <c r="H14" s="52"/>
      <c r="I14" s="10"/>
    </row>
    <row r="15" spans="1:9" x14ac:dyDescent="0.25">
      <c r="A15" s="24" t="s">
        <v>6</v>
      </c>
      <c r="B15" s="52">
        <v>10</v>
      </c>
      <c r="C15" s="52">
        <v>9</v>
      </c>
      <c r="D15" s="52">
        <v>9</v>
      </c>
      <c r="E15" s="53">
        <v>30</v>
      </c>
      <c r="F15" s="53">
        <v>33</v>
      </c>
      <c r="G15" s="53">
        <v>18</v>
      </c>
      <c r="H15" s="52"/>
      <c r="I15" s="10"/>
    </row>
    <row r="16" spans="1:9" x14ac:dyDescent="0.25">
      <c r="A16" s="24" t="s">
        <v>7</v>
      </c>
      <c r="B16" s="54">
        <v>-38</v>
      </c>
      <c r="C16" s="54">
        <v>-27</v>
      </c>
      <c r="D16" s="54">
        <v>-56</v>
      </c>
      <c r="E16" s="54">
        <v>-165</v>
      </c>
      <c r="F16" s="54">
        <v>-245</v>
      </c>
      <c r="G16" s="54">
        <v>-195</v>
      </c>
      <c r="H16" s="13"/>
    </row>
    <row r="17" spans="1:8" x14ac:dyDescent="0.25">
      <c r="A17" s="456" t="s">
        <v>361</v>
      </c>
      <c r="B17" s="457">
        <v>-235</v>
      </c>
      <c r="C17" s="457">
        <v>-60</v>
      </c>
      <c r="D17" s="47">
        <v>49</v>
      </c>
      <c r="E17" s="47" t="s">
        <v>54</v>
      </c>
      <c r="F17" s="47">
        <v>3</v>
      </c>
      <c r="G17" s="47">
        <v>-20</v>
      </c>
      <c r="H17" s="13"/>
    </row>
    <row r="18" spans="1:8" x14ac:dyDescent="0.25">
      <c r="A18" s="452" t="s">
        <v>313</v>
      </c>
      <c r="B18" s="55">
        <v>-169</v>
      </c>
      <c r="C18" s="55">
        <v>12</v>
      </c>
      <c r="D18" s="55">
        <v>220</v>
      </c>
      <c r="E18" s="55">
        <v>580</v>
      </c>
      <c r="F18" s="55">
        <v>642</v>
      </c>
      <c r="G18" s="55">
        <v>726</v>
      </c>
      <c r="H18" s="13"/>
    </row>
    <row r="19" spans="1:8" x14ac:dyDescent="0.25">
      <c r="A19" s="453" t="s">
        <v>8</v>
      </c>
      <c r="B19" s="47">
        <v>-65</v>
      </c>
      <c r="C19" s="47">
        <v>-24</v>
      </c>
      <c r="D19" s="47">
        <v>-43</v>
      </c>
      <c r="E19" s="47">
        <v>-133</v>
      </c>
      <c r="F19" s="47">
        <v>-132</v>
      </c>
      <c r="G19" s="47">
        <v>-155</v>
      </c>
      <c r="H19" s="13"/>
    </row>
    <row r="20" spans="1:8" x14ac:dyDescent="0.25">
      <c r="A20" s="458" t="s">
        <v>216</v>
      </c>
      <c r="B20" s="23">
        <f t="shared" ref="B20:D20" si="1">B19+B18</f>
        <v>-234</v>
      </c>
      <c r="C20" s="23">
        <f t="shared" si="1"/>
        <v>-12</v>
      </c>
      <c r="D20" s="23">
        <f t="shared" si="1"/>
        <v>177</v>
      </c>
      <c r="E20" s="23">
        <v>447</v>
      </c>
      <c r="F20" s="23">
        <v>510</v>
      </c>
      <c r="G20" s="23">
        <v>571</v>
      </c>
      <c r="H20" s="13"/>
    </row>
    <row r="21" spans="1:8" x14ac:dyDescent="0.25">
      <c r="A21" s="459" t="s">
        <v>98</v>
      </c>
      <c r="B21" s="54"/>
      <c r="C21" s="54"/>
      <c r="D21" s="54"/>
      <c r="E21" s="54"/>
      <c r="F21" s="54"/>
      <c r="G21" s="54"/>
      <c r="H21" s="13"/>
    </row>
    <row r="22" spans="1:8" x14ac:dyDescent="0.25">
      <c r="A22" s="24" t="s">
        <v>217</v>
      </c>
      <c r="B22" s="54">
        <v>-2128</v>
      </c>
      <c r="C22" s="54">
        <v>0</v>
      </c>
      <c r="D22" s="54">
        <v>0</v>
      </c>
      <c r="E22" s="54">
        <v>0</v>
      </c>
      <c r="F22" s="54">
        <v>0</v>
      </c>
      <c r="G22" s="54" t="s">
        <v>54</v>
      </c>
      <c r="H22" s="13"/>
    </row>
    <row r="23" spans="1:8" x14ac:dyDescent="0.25">
      <c r="A23" s="460" t="s">
        <v>224</v>
      </c>
      <c r="B23" s="56">
        <f>B22+B20</f>
        <v>-2362</v>
      </c>
      <c r="C23" s="56">
        <f t="shared" ref="C23:D23" si="2">C22+C20</f>
        <v>-12</v>
      </c>
      <c r="D23" s="56">
        <f t="shared" si="2"/>
        <v>177</v>
      </c>
      <c r="E23" s="56">
        <v>447</v>
      </c>
      <c r="F23" s="56">
        <v>510</v>
      </c>
      <c r="G23" s="56">
        <v>571</v>
      </c>
      <c r="H23" s="13"/>
    </row>
    <row r="24" spans="1:8" x14ac:dyDescent="0.25">
      <c r="A24" s="65"/>
      <c r="B24" s="461"/>
      <c r="C24" s="461"/>
      <c r="D24" s="461"/>
      <c r="E24" s="13"/>
      <c r="F24" s="13"/>
      <c r="G24" s="13"/>
      <c r="H24" s="13"/>
    </row>
    <row r="25" spans="1:8" x14ac:dyDescent="0.25">
      <c r="A25" s="24" t="s">
        <v>9</v>
      </c>
      <c r="B25" s="462"/>
      <c r="C25" s="462"/>
      <c r="D25" s="462"/>
      <c r="E25" s="13"/>
      <c r="F25" s="13"/>
      <c r="G25" s="13"/>
      <c r="H25" s="13"/>
    </row>
    <row r="26" spans="1:8" x14ac:dyDescent="0.25">
      <c r="A26" s="24" t="s">
        <v>218</v>
      </c>
      <c r="B26" s="57">
        <f>B23</f>
        <v>-2362</v>
      </c>
      <c r="C26" s="57">
        <f>C23</f>
        <v>-12</v>
      </c>
      <c r="D26" s="57">
        <v>177</v>
      </c>
      <c r="E26" s="57">
        <v>447</v>
      </c>
      <c r="F26" s="57">
        <v>510</v>
      </c>
      <c r="G26" s="57">
        <v>571</v>
      </c>
      <c r="H26" s="13"/>
    </row>
    <row r="27" spans="1:8" x14ac:dyDescent="0.25">
      <c r="A27" s="453" t="s">
        <v>215</v>
      </c>
      <c r="B27" s="54">
        <v>0</v>
      </c>
      <c r="C27" s="54">
        <v>0</v>
      </c>
      <c r="D27" s="54">
        <v>0</v>
      </c>
      <c r="E27" s="54">
        <v>0</v>
      </c>
      <c r="F27" s="54">
        <v>0</v>
      </c>
      <c r="G27" s="54">
        <v>0</v>
      </c>
      <c r="H27" s="13"/>
    </row>
    <row r="28" spans="1:8" x14ac:dyDescent="0.25">
      <c r="A28" s="463"/>
      <c r="B28" s="58">
        <f>B23</f>
        <v>-2362</v>
      </c>
      <c r="C28" s="58">
        <f>C23</f>
        <v>-12</v>
      </c>
      <c r="D28" s="58">
        <f>D23</f>
        <v>177</v>
      </c>
      <c r="E28" s="58">
        <v>447</v>
      </c>
      <c r="F28" s="58">
        <v>510</v>
      </c>
      <c r="G28" s="58">
        <v>571</v>
      </c>
      <c r="H28" s="13"/>
    </row>
    <row r="29" spans="1:8" x14ac:dyDescent="0.25">
      <c r="A29" s="452" t="s">
        <v>225</v>
      </c>
      <c r="B29" s="59"/>
      <c r="C29" s="59"/>
      <c r="D29" s="59"/>
      <c r="E29" s="59"/>
      <c r="F29" s="59"/>
      <c r="G29" s="59"/>
      <c r="H29" s="13"/>
    </row>
    <row r="30" spans="1:8" x14ac:dyDescent="0.25">
      <c r="A30" s="24" t="s">
        <v>230</v>
      </c>
      <c r="B30" s="54"/>
      <c r="C30" s="54"/>
      <c r="D30" s="54"/>
      <c r="E30" s="54"/>
      <c r="F30" s="54"/>
      <c r="G30" s="54"/>
      <c r="H30" s="13"/>
    </row>
    <row r="31" spans="1:8" x14ac:dyDescent="0.25">
      <c r="A31" s="456" t="s">
        <v>386</v>
      </c>
      <c r="B31" s="60">
        <v>-1</v>
      </c>
      <c r="C31" s="60" t="s">
        <v>54</v>
      </c>
      <c r="D31" s="60" t="s">
        <v>54</v>
      </c>
      <c r="E31" s="60">
        <v>1</v>
      </c>
      <c r="F31" s="60" t="s">
        <v>54</v>
      </c>
      <c r="G31" s="60">
        <v>-1</v>
      </c>
      <c r="H31" s="13"/>
    </row>
    <row r="32" spans="1:8" x14ac:dyDescent="0.25">
      <c r="A32" s="464"/>
      <c r="B32" s="58">
        <v>-1</v>
      </c>
      <c r="C32" s="58" t="s">
        <v>54</v>
      </c>
      <c r="D32" s="58" t="s">
        <v>54</v>
      </c>
      <c r="E32" s="58">
        <v>1</v>
      </c>
      <c r="F32" s="58"/>
      <c r="G32" s="58">
        <v>-1</v>
      </c>
      <c r="H32" s="13"/>
    </row>
    <row r="33" spans="1:8" x14ac:dyDescent="0.25">
      <c r="A33" s="24" t="s">
        <v>226</v>
      </c>
      <c r="B33" s="54"/>
      <c r="C33" s="54"/>
      <c r="D33" s="54"/>
      <c r="E33" s="54"/>
      <c r="F33" s="54"/>
      <c r="G33" s="54"/>
      <c r="H33" s="13"/>
    </row>
    <row r="34" spans="1:8" s="2" customFormat="1" x14ac:dyDescent="0.25">
      <c r="A34" s="24" t="s">
        <v>227</v>
      </c>
      <c r="B34" s="57">
        <v>-430</v>
      </c>
      <c r="C34" s="57">
        <v>-1773</v>
      </c>
      <c r="D34" s="57">
        <v>35</v>
      </c>
      <c r="E34" s="57">
        <v>8</v>
      </c>
      <c r="F34" s="57">
        <v>-427</v>
      </c>
      <c r="G34" s="57">
        <v>64</v>
      </c>
      <c r="H34" s="61"/>
    </row>
    <row r="35" spans="1:8" s="2" customFormat="1" x14ac:dyDescent="0.25">
      <c r="A35" s="24" t="s">
        <v>231</v>
      </c>
      <c r="B35" s="57">
        <v>647</v>
      </c>
      <c r="C35" s="57" t="s">
        <v>54</v>
      </c>
      <c r="D35" s="57" t="s">
        <v>54</v>
      </c>
      <c r="E35" s="57" t="s">
        <v>54</v>
      </c>
      <c r="F35" s="57" t="s">
        <v>54</v>
      </c>
      <c r="G35" s="57">
        <v>0</v>
      </c>
      <c r="H35" s="61"/>
    </row>
    <row r="36" spans="1:8" x14ac:dyDescent="0.25">
      <c r="A36" s="24" t="s">
        <v>232</v>
      </c>
      <c r="B36" s="57">
        <v>24</v>
      </c>
      <c r="C36" s="57" t="s">
        <v>54</v>
      </c>
      <c r="D36" s="57" t="s">
        <v>54</v>
      </c>
      <c r="E36" s="57" t="s">
        <v>54</v>
      </c>
      <c r="F36" s="57" t="s">
        <v>54</v>
      </c>
      <c r="G36" s="57">
        <v>0</v>
      </c>
      <c r="H36" s="13"/>
    </row>
    <row r="37" spans="1:8" x14ac:dyDescent="0.25">
      <c r="A37" s="464" t="s">
        <v>228</v>
      </c>
      <c r="B37" s="58">
        <v>240</v>
      </c>
      <c r="C37" s="58">
        <v>-1773</v>
      </c>
      <c r="D37" s="58">
        <v>35</v>
      </c>
      <c r="E37" s="58">
        <v>8</v>
      </c>
      <c r="F37" s="58">
        <v>-427</v>
      </c>
      <c r="G37" s="58">
        <v>63</v>
      </c>
      <c r="H37" s="13"/>
    </row>
    <row r="38" spans="1:8" x14ac:dyDescent="0.25">
      <c r="A38" s="464" t="s">
        <v>229</v>
      </c>
      <c r="B38" s="58">
        <v>-2122</v>
      </c>
      <c r="C38" s="58">
        <v>-1785</v>
      </c>
      <c r="D38" s="58">
        <v>212</v>
      </c>
      <c r="E38" s="58">
        <v>456</v>
      </c>
      <c r="F38" s="58">
        <v>83</v>
      </c>
      <c r="G38" s="58">
        <v>634</v>
      </c>
      <c r="H38" s="13"/>
    </row>
    <row r="39" spans="1:8" x14ac:dyDescent="0.25">
      <c r="A39" s="24" t="s">
        <v>9</v>
      </c>
      <c r="B39" s="57"/>
      <c r="C39" s="57"/>
      <c r="D39" s="57"/>
      <c r="E39" s="57"/>
      <c r="F39" s="57"/>
      <c r="G39" s="57"/>
      <c r="H39" s="13"/>
    </row>
    <row r="40" spans="1:8" x14ac:dyDescent="0.25">
      <c r="A40" s="24" t="s">
        <v>218</v>
      </c>
      <c r="B40" s="57">
        <v>-2121</v>
      </c>
      <c r="C40" s="57">
        <v>-1785</v>
      </c>
      <c r="D40" s="57">
        <v>212</v>
      </c>
      <c r="E40" s="57">
        <v>456</v>
      </c>
      <c r="F40" s="57">
        <v>82</v>
      </c>
      <c r="G40" s="57">
        <v>635</v>
      </c>
      <c r="H40" s="13"/>
    </row>
    <row r="41" spans="1:8" x14ac:dyDescent="0.25">
      <c r="A41" s="453" t="s">
        <v>215</v>
      </c>
      <c r="B41" s="57">
        <v>-1</v>
      </c>
      <c r="C41" s="57" t="s">
        <v>54</v>
      </c>
      <c r="D41" s="57" t="s">
        <v>54</v>
      </c>
      <c r="E41" s="57" t="s">
        <v>54</v>
      </c>
      <c r="F41" s="57">
        <v>1</v>
      </c>
      <c r="G41" s="57">
        <v>-1</v>
      </c>
      <c r="H41" s="13"/>
    </row>
    <row r="42" spans="1:8" x14ac:dyDescent="0.25">
      <c r="A42" s="465" t="s">
        <v>317</v>
      </c>
      <c r="B42" s="62"/>
      <c r="C42" s="62"/>
      <c r="D42" s="62"/>
      <c r="E42" s="62"/>
      <c r="F42" s="62"/>
      <c r="G42" s="62"/>
      <c r="H42" s="13"/>
    </row>
    <row r="43" spans="1:8" x14ac:dyDescent="0.25">
      <c r="A43" s="24" t="s">
        <v>101</v>
      </c>
      <c r="B43" s="57">
        <v>-413</v>
      </c>
      <c r="C43" s="57">
        <v>-1785</v>
      </c>
      <c r="D43" s="57">
        <v>212</v>
      </c>
      <c r="E43" s="57">
        <v>456</v>
      </c>
      <c r="F43" s="57">
        <v>83</v>
      </c>
      <c r="G43" s="57">
        <v>634</v>
      </c>
      <c r="H43" s="13"/>
    </row>
    <row r="44" spans="1:8" x14ac:dyDescent="0.25">
      <c r="A44" s="453" t="s">
        <v>233</v>
      </c>
      <c r="B44" s="57">
        <v>-1708</v>
      </c>
      <c r="C44" s="57" t="s">
        <v>54</v>
      </c>
      <c r="D44" s="57" t="s">
        <v>54</v>
      </c>
      <c r="E44" s="57" t="s">
        <v>54</v>
      </c>
      <c r="F44" s="57">
        <v>0</v>
      </c>
      <c r="G44" s="57" t="s">
        <v>54</v>
      </c>
      <c r="H44" s="13"/>
    </row>
    <row r="45" spans="1:8" x14ac:dyDescent="0.25">
      <c r="A45" s="463"/>
      <c r="B45" s="58">
        <v>-2121</v>
      </c>
      <c r="C45" s="58">
        <v>-1785</v>
      </c>
      <c r="D45" s="58">
        <v>212</v>
      </c>
      <c r="E45" s="58">
        <v>456</v>
      </c>
      <c r="F45" s="58">
        <v>83</v>
      </c>
      <c r="G45" s="58">
        <v>634</v>
      </c>
      <c r="H45" s="13"/>
    </row>
    <row r="46" spans="1:8" x14ac:dyDescent="0.25">
      <c r="A46" s="65" t="s">
        <v>219</v>
      </c>
      <c r="B46" s="443"/>
      <c r="C46" s="443"/>
      <c r="D46" s="443"/>
      <c r="E46" s="443"/>
      <c r="F46" s="443"/>
      <c r="G46" s="443"/>
      <c r="H46" s="13"/>
    </row>
    <row r="47" spans="1:8" x14ac:dyDescent="0.25">
      <c r="A47" s="466" t="s">
        <v>362</v>
      </c>
      <c r="B47" s="63">
        <v>-5.28</v>
      </c>
      <c r="C47" s="63">
        <v>-0.03</v>
      </c>
      <c r="D47" s="63">
        <v>0.4</v>
      </c>
      <c r="E47" s="63">
        <v>1</v>
      </c>
      <c r="F47" s="63">
        <v>1.1399999999999999</v>
      </c>
      <c r="G47" s="63">
        <v>1.21</v>
      </c>
      <c r="H47" s="13"/>
    </row>
    <row r="48" spans="1:8" x14ac:dyDescent="0.25">
      <c r="A48" s="453" t="s">
        <v>363</v>
      </c>
      <c r="B48" s="442">
        <v>-5.28</v>
      </c>
      <c r="C48" s="442">
        <v>-0.03</v>
      </c>
      <c r="D48" s="442">
        <v>0.4</v>
      </c>
      <c r="E48" s="442">
        <v>1</v>
      </c>
      <c r="F48" s="442">
        <v>1.1399999999999999</v>
      </c>
      <c r="G48" s="442">
        <v>1.17</v>
      </c>
      <c r="H48" s="13"/>
    </row>
    <row r="49" spans="1:8" x14ac:dyDescent="0.25">
      <c r="A49" s="24" t="s">
        <v>364</v>
      </c>
      <c r="B49" s="467">
        <v>-0.52</v>
      </c>
      <c r="C49" s="467">
        <v>-0.03</v>
      </c>
      <c r="D49" s="467">
        <v>0.4</v>
      </c>
      <c r="E49" s="63">
        <v>1</v>
      </c>
      <c r="F49" s="63">
        <v>1.1399999999999999</v>
      </c>
      <c r="G49" s="54">
        <v>0</v>
      </c>
      <c r="H49" s="13"/>
    </row>
    <row r="50" spans="1:8" x14ac:dyDescent="0.25">
      <c r="A50" s="24" t="s">
        <v>365</v>
      </c>
      <c r="B50" s="63">
        <v>-4.76</v>
      </c>
      <c r="C50" s="54">
        <v>0</v>
      </c>
      <c r="D50" s="54">
        <v>0</v>
      </c>
      <c r="E50" s="54">
        <v>0</v>
      </c>
      <c r="F50" s="54">
        <v>0</v>
      </c>
      <c r="G50" s="54">
        <v>0</v>
      </c>
      <c r="H50" s="13"/>
    </row>
    <row r="51" spans="1:8" x14ac:dyDescent="0.25">
      <c r="A51" s="24"/>
      <c r="B51" s="64"/>
      <c r="C51" s="64"/>
      <c r="D51" s="64"/>
      <c r="E51" s="64"/>
      <c r="F51" s="64"/>
      <c r="G51" s="64"/>
      <c r="H51" s="13"/>
    </row>
    <row r="52" spans="1:8" x14ac:dyDescent="0.25">
      <c r="A52" s="468" t="s">
        <v>366</v>
      </c>
      <c r="B52" s="469">
        <v>0.01</v>
      </c>
      <c r="C52" s="444">
        <v>-0.02</v>
      </c>
      <c r="D52" s="444">
        <v>0.4</v>
      </c>
      <c r="E52" s="444">
        <v>1.07</v>
      </c>
      <c r="F52" s="444">
        <v>1.18</v>
      </c>
      <c r="G52" s="444">
        <v>1.21</v>
      </c>
      <c r="H52" s="13"/>
    </row>
    <row r="53" spans="1:8" x14ac:dyDescent="0.25">
      <c r="A53" s="453" t="s">
        <v>367</v>
      </c>
      <c r="B53" s="470">
        <v>0.01</v>
      </c>
      <c r="C53" s="442">
        <v>-0.02</v>
      </c>
      <c r="D53" s="442">
        <v>0.4</v>
      </c>
      <c r="E53" s="442">
        <v>1.07</v>
      </c>
      <c r="F53" s="442">
        <v>1.18</v>
      </c>
      <c r="G53" s="442">
        <v>1.17</v>
      </c>
      <c r="H53" s="13"/>
    </row>
    <row r="54" spans="1:8" x14ac:dyDescent="0.25">
      <c r="A54" s="24" t="s">
        <v>99</v>
      </c>
      <c r="B54" s="63">
        <v>0.19</v>
      </c>
      <c r="C54" s="63">
        <v>-0.02</v>
      </c>
      <c r="D54" s="63">
        <v>0.4</v>
      </c>
      <c r="E54" s="63">
        <v>1.07</v>
      </c>
      <c r="F54" s="63">
        <v>1.18</v>
      </c>
      <c r="G54" s="54">
        <v>0</v>
      </c>
      <c r="H54" s="13"/>
    </row>
    <row r="55" spans="1:8" x14ac:dyDescent="0.25">
      <c r="A55" s="24" t="s">
        <v>100</v>
      </c>
      <c r="B55" s="63">
        <v>-0.18</v>
      </c>
      <c r="C55" s="54">
        <v>0</v>
      </c>
      <c r="D55" s="54">
        <v>0</v>
      </c>
      <c r="E55" s="54">
        <v>0</v>
      </c>
      <c r="F55" s="54">
        <v>0</v>
      </c>
      <c r="G55" s="54">
        <v>0</v>
      </c>
      <c r="H55" s="13"/>
    </row>
  </sheetData>
  <phoneticPr fontId="0" type="noConversion"/>
  <printOptions headings="1" gridLines="1"/>
  <pageMargins left="0.75" right="0.8" top="1" bottom="1" header="0.5" footer="0.5"/>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8"/>
  <sheetViews>
    <sheetView showGridLines="0" zoomScaleNormal="100" workbookViewId="0">
      <pane ySplit="1" topLeftCell="A2" activePane="bottomLeft" state="frozen"/>
      <selection pane="bottomLeft" activeCell="A3" sqref="A3"/>
    </sheetView>
  </sheetViews>
  <sheetFormatPr defaultColWidth="8.81640625" defaultRowHeight="12.5" x14ac:dyDescent="0.25"/>
  <cols>
    <col min="1" max="1" width="66.453125" style="13" customWidth="1"/>
    <col min="2" max="2" width="8.1796875" style="13" customWidth="1"/>
    <col min="3" max="7" width="7.81640625" style="13" customWidth="1"/>
    <col min="8" max="9" width="7.54296875" style="13" customWidth="1"/>
    <col min="10" max="16384" width="8.81640625" style="13"/>
  </cols>
  <sheetData>
    <row r="1" spans="1:13" ht="15.5" x14ac:dyDescent="0.35">
      <c r="A1" s="471" t="s">
        <v>247</v>
      </c>
    </row>
    <row r="2" spans="1:13" ht="12.75" customHeight="1" x14ac:dyDescent="0.25">
      <c r="A2" s="472"/>
    </row>
    <row r="3" spans="1:13" ht="14" customHeight="1" x14ac:dyDescent="0.3">
      <c r="A3" s="30" t="s">
        <v>387</v>
      </c>
      <c r="B3" s="707" t="s">
        <v>115</v>
      </c>
      <c r="C3" s="708"/>
      <c r="D3" s="707" t="s">
        <v>388</v>
      </c>
      <c r="E3" s="708"/>
      <c r="F3" s="707" t="s">
        <v>389</v>
      </c>
      <c r="G3" s="708"/>
      <c r="H3" s="707" t="s">
        <v>390</v>
      </c>
      <c r="I3" s="708"/>
      <c r="J3" s="707">
        <v>2018</v>
      </c>
      <c r="K3" s="708"/>
      <c r="L3" s="707">
        <v>2019</v>
      </c>
      <c r="M3" s="708"/>
    </row>
    <row r="4" spans="1:13" ht="14" customHeight="1" x14ac:dyDescent="0.25">
      <c r="A4" s="113" t="s">
        <v>222</v>
      </c>
      <c r="B4" s="114" t="s">
        <v>162</v>
      </c>
      <c r="C4" s="114" t="s">
        <v>0</v>
      </c>
      <c r="D4" s="114" t="s">
        <v>162</v>
      </c>
      <c r="E4" s="114" t="s">
        <v>0</v>
      </c>
      <c r="F4" s="114" t="s">
        <v>162</v>
      </c>
      <c r="G4" s="114" t="s">
        <v>0</v>
      </c>
      <c r="H4" s="114" t="s">
        <v>162</v>
      </c>
      <c r="I4" s="114" t="s">
        <v>0</v>
      </c>
      <c r="J4" s="114" t="s">
        <v>162</v>
      </c>
      <c r="K4" s="114" t="s">
        <v>0</v>
      </c>
      <c r="L4" s="114" t="s">
        <v>162</v>
      </c>
      <c r="M4" s="114" t="s">
        <v>0</v>
      </c>
    </row>
    <row r="5" spans="1:13" ht="14" customHeight="1" x14ac:dyDescent="0.25">
      <c r="A5" s="24" t="s">
        <v>51</v>
      </c>
      <c r="B5" s="66">
        <v>78</v>
      </c>
      <c r="C5" s="66">
        <v>550</v>
      </c>
      <c r="D5" s="66">
        <v>83</v>
      </c>
      <c r="E5" s="66">
        <v>459</v>
      </c>
      <c r="F5" s="66">
        <v>90</v>
      </c>
      <c r="G5" s="66">
        <v>441</v>
      </c>
      <c r="H5" s="66">
        <v>101</v>
      </c>
      <c r="I5" s="66">
        <v>629</v>
      </c>
      <c r="J5" s="66">
        <v>106</v>
      </c>
      <c r="K5" s="66">
        <v>690</v>
      </c>
      <c r="L5" s="66">
        <v>138</v>
      </c>
      <c r="M5" s="66">
        <v>828</v>
      </c>
    </row>
    <row r="6" spans="1:13" ht="14" customHeight="1" x14ac:dyDescent="0.25">
      <c r="A6" s="24" t="s">
        <v>137</v>
      </c>
      <c r="B6" s="67" t="s">
        <v>54</v>
      </c>
      <c r="C6" s="67" t="s">
        <v>54</v>
      </c>
      <c r="D6" s="67" t="s">
        <v>54</v>
      </c>
      <c r="E6" s="67" t="s">
        <v>54</v>
      </c>
      <c r="F6" s="67">
        <v>16</v>
      </c>
      <c r="G6" s="67">
        <v>85</v>
      </c>
      <c r="H6" s="67">
        <v>108</v>
      </c>
      <c r="I6" s="67">
        <v>629</v>
      </c>
      <c r="J6" s="67">
        <v>190</v>
      </c>
      <c r="K6" s="67">
        <v>1087</v>
      </c>
      <c r="L6" s="67">
        <v>179</v>
      </c>
      <c r="M6" s="67">
        <v>996</v>
      </c>
    </row>
    <row r="7" spans="1:13" ht="14" customHeight="1" x14ac:dyDescent="0.25">
      <c r="A7" s="24" t="s">
        <v>221</v>
      </c>
      <c r="B7" s="24">
        <v>36</v>
      </c>
      <c r="C7" s="31">
        <v>44</v>
      </c>
      <c r="D7" s="31">
        <v>29</v>
      </c>
      <c r="E7" s="31">
        <v>35</v>
      </c>
      <c r="F7" s="31">
        <v>55</v>
      </c>
      <c r="G7" s="31">
        <v>69</v>
      </c>
      <c r="H7" s="31">
        <v>62</v>
      </c>
      <c r="I7" s="31">
        <v>78</v>
      </c>
      <c r="J7" s="31">
        <v>54</v>
      </c>
      <c r="K7" s="31">
        <v>68</v>
      </c>
      <c r="L7" s="31">
        <v>97</v>
      </c>
      <c r="M7" s="31">
        <v>133</v>
      </c>
    </row>
    <row r="8" spans="1:13" ht="14" customHeight="1" x14ac:dyDescent="0.25">
      <c r="A8" s="24" t="s">
        <v>314</v>
      </c>
      <c r="B8" s="31" t="s">
        <v>54</v>
      </c>
      <c r="C8" s="31" t="s">
        <v>54</v>
      </c>
      <c r="D8" s="31" t="s">
        <v>54</v>
      </c>
      <c r="E8" s="31" t="s">
        <v>54</v>
      </c>
      <c r="F8" s="31">
        <v>22</v>
      </c>
      <c r="G8" s="31">
        <v>23</v>
      </c>
      <c r="H8" s="31">
        <v>107</v>
      </c>
      <c r="I8" s="31">
        <v>138</v>
      </c>
      <c r="J8" s="31">
        <v>115</v>
      </c>
      <c r="K8" s="31">
        <v>144</v>
      </c>
      <c r="L8" s="31">
        <v>128</v>
      </c>
      <c r="M8" s="31">
        <v>185</v>
      </c>
    </row>
    <row r="9" spans="1:13" ht="14" customHeight="1" x14ac:dyDescent="0.25">
      <c r="A9" s="24" t="s">
        <v>220</v>
      </c>
      <c r="B9" s="67">
        <v>4224</v>
      </c>
      <c r="C9" s="31">
        <v>78</v>
      </c>
      <c r="D9" s="67">
        <v>3015</v>
      </c>
      <c r="E9" s="31">
        <v>46</v>
      </c>
      <c r="F9" s="67">
        <v>2679</v>
      </c>
      <c r="G9" s="31">
        <v>46</v>
      </c>
      <c r="H9" s="67">
        <v>2940</v>
      </c>
      <c r="I9" s="31">
        <v>50</v>
      </c>
      <c r="J9" s="67">
        <v>2518</v>
      </c>
      <c r="K9" s="31">
        <v>40</v>
      </c>
      <c r="L9" s="67">
        <v>2460</v>
      </c>
      <c r="M9" s="31">
        <v>40</v>
      </c>
    </row>
    <row r="10" spans="1:13" ht="14" customHeight="1" x14ac:dyDescent="0.25">
      <c r="A10" s="24" t="s">
        <v>315</v>
      </c>
      <c r="B10" s="31" t="s">
        <v>54</v>
      </c>
      <c r="C10" s="31" t="s">
        <v>54</v>
      </c>
      <c r="D10" s="31" t="s">
        <v>54</v>
      </c>
      <c r="E10" s="31" t="s">
        <v>54</v>
      </c>
      <c r="F10" s="31">
        <v>158</v>
      </c>
      <c r="G10" s="31">
        <v>1</v>
      </c>
      <c r="H10" s="31">
        <v>745</v>
      </c>
      <c r="I10" s="31">
        <v>13</v>
      </c>
      <c r="J10" s="67">
        <v>1009</v>
      </c>
      <c r="K10" s="31">
        <v>15</v>
      </c>
      <c r="L10" s="67">
        <v>1106</v>
      </c>
      <c r="M10" s="31">
        <v>19</v>
      </c>
    </row>
    <row r="11" spans="1:13" ht="14" customHeight="1" x14ac:dyDescent="0.25">
      <c r="A11" s="24" t="s">
        <v>139</v>
      </c>
      <c r="B11" s="24">
        <v>122</v>
      </c>
      <c r="C11" s="67">
        <v>144</v>
      </c>
      <c r="D11" s="67">
        <v>96</v>
      </c>
      <c r="E11" s="67">
        <v>102</v>
      </c>
      <c r="F11" s="67">
        <v>75</v>
      </c>
      <c r="G11" s="67">
        <v>95</v>
      </c>
      <c r="H11" s="67">
        <v>57</v>
      </c>
      <c r="I11" s="67">
        <v>115</v>
      </c>
      <c r="J11" s="67">
        <v>50</v>
      </c>
      <c r="K11" s="67">
        <v>101</v>
      </c>
      <c r="L11" s="67">
        <v>38</v>
      </c>
      <c r="M11" s="67">
        <v>58</v>
      </c>
    </row>
    <row r="12" spans="1:13" ht="14" customHeight="1" x14ac:dyDescent="0.25">
      <c r="A12" s="24" t="s">
        <v>52</v>
      </c>
      <c r="B12" s="31" t="s">
        <v>54</v>
      </c>
      <c r="C12" s="31">
        <v>23</v>
      </c>
      <c r="D12" s="31" t="s">
        <v>54</v>
      </c>
      <c r="E12" s="31">
        <v>20</v>
      </c>
      <c r="F12" s="31" t="s">
        <v>54</v>
      </c>
      <c r="G12" s="32" t="s">
        <v>54</v>
      </c>
      <c r="H12" s="31" t="s">
        <v>54</v>
      </c>
      <c r="I12" s="31" t="s">
        <v>54</v>
      </c>
      <c r="J12" s="31" t="s">
        <v>54</v>
      </c>
      <c r="K12" s="31" t="s">
        <v>54</v>
      </c>
      <c r="L12" s="31" t="s">
        <v>54</v>
      </c>
      <c r="M12" s="31" t="s">
        <v>54</v>
      </c>
    </row>
    <row r="13" spans="1:13" ht="14" customHeight="1" x14ac:dyDescent="0.25">
      <c r="A13" s="24" t="s">
        <v>53</v>
      </c>
      <c r="B13" s="31" t="s">
        <v>54</v>
      </c>
      <c r="C13" s="31">
        <v>7</v>
      </c>
      <c r="D13" s="31" t="s">
        <v>54</v>
      </c>
      <c r="E13" s="31">
        <v>3</v>
      </c>
      <c r="F13" s="31" t="s">
        <v>54</v>
      </c>
      <c r="G13" s="32">
        <v>6</v>
      </c>
      <c r="H13" s="31" t="s">
        <v>54</v>
      </c>
      <c r="I13" s="32">
        <v>11</v>
      </c>
      <c r="J13" s="31" t="s">
        <v>54</v>
      </c>
      <c r="K13" s="32">
        <v>17</v>
      </c>
      <c r="L13" s="31" t="s">
        <v>54</v>
      </c>
      <c r="M13" s="32">
        <v>7</v>
      </c>
    </row>
    <row r="14" spans="1:13" ht="14" customHeight="1" x14ac:dyDescent="0.25">
      <c r="A14" s="33" t="s">
        <v>253</v>
      </c>
      <c r="B14" s="33"/>
      <c r="C14" s="34">
        <v>846</v>
      </c>
      <c r="D14" s="34"/>
      <c r="E14" s="34">
        <v>665</v>
      </c>
      <c r="F14" s="34"/>
      <c r="G14" s="34">
        <v>766</v>
      </c>
      <c r="H14" s="34"/>
      <c r="I14" s="34">
        <v>1663</v>
      </c>
      <c r="J14" s="34"/>
      <c r="K14" s="34">
        <v>2162</v>
      </c>
      <c r="L14" s="34"/>
      <c r="M14" s="34">
        <v>2266</v>
      </c>
    </row>
    <row r="15" spans="1:13" ht="14" customHeight="1" x14ac:dyDescent="0.25">
      <c r="A15" s="43" t="s">
        <v>223</v>
      </c>
      <c r="B15" s="449"/>
      <c r="C15" s="448"/>
      <c r="D15" s="448"/>
      <c r="E15" s="448"/>
      <c r="F15" s="448"/>
      <c r="G15" s="448"/>
      <c r="H15" s="448"/>
      <c r="I15" s="448"/>
      <c r="J15" s="448"/>
      <c r="K15" s="448"/>
      <c r="L15" s="448"/>
      <c r="M15" s="448"/>
    </row>
    <row r="16" spans="1:13" x14ac:dyDescent="0.25">
      <c r="A16" s="43" t="s">
        <v>391</v>
      </c>
      <c r="B16" s="68"/>
      <c r="C16" s="68"/>
      <c r="D16" s="68"/>
    </row>
    <row r="17" spans="1:7" ht="14" customHeight="1" x14ac:dyDescent="0.25"/>
    <row r="18" spans="1:7" ht="13" x14ac:dyDescent="0.3">
      <c r="A18" s="473" t="s">
        <v>392</v>
      </c>
      <c r="B18" s="69">
        <v>2014</v>
      </c>
      <c r="C18" s="447" t="s">
        <v>388</v>
      </c>
      <c r="D18" s="447" t="s">
        <v>389</v>
      </c>
      <c r="E18" s="447" t="s">
        <v>390</v>
      </c>
      <c r="F18" s="69">
        <v>2018</v>
      </c>
      <c r="G18" s="69">
        <v>2019</v>
      </c>
    </row>
    <row r="19" spans="1:7" x14ac:dyDescent="0.25">
      <c r="A19" s="474" t="s">
        <v>138</v>
      </c>
      <c r="B19" s="22">
        <v>7040</v>
      </c>
      <c r="C19" s="22">
        <v>5515</v>
      </c>
      <c r="D19" s="22">
        <v>4904</v>
      </c>
      <c r="E19" s="22">
        <v>6252</v>
      </c>
      <c r="F19" s="22">
        <v>6531</v>
      </c>
      <c r="G19" s="22">
        <v>6027</v>
      </c>
    </row>
    <row r="20" spans="1:7" ht="13" x14ac:dyDescent="0.25">
      <c r="A20" s="474" t="s">
        <v>137</v>
      </c>
      <c r="B20" s="25" t="s">
        <v>54</v>
      </c>
      <c r="C20" s="25" t="s">
        <v>54</v>
      </c>
      <c r="D20" s="22">
        <v>5210</v>
      </c>
      <c r="E20" s="22">
        <v>5837</v>
      </c>
      <c r="F20" s="22">
        <v>5709</v>
      </c>
      <c r="G20" s="22">
        <v>5551</v>
      </c>
    </row>
    <row r="21" spans="1:7" x14ac:dyDescent="0.25">
      <c r="A21" s="474" t="s">
        <v>140</v>
      </c>
      <c r="B21" s="22">
        <v>1226</v>
      </c>
      <c r="C21" s="22">
        <v>1185</v>
      </c>
      <c r="D21" s="22">
        <v>1249</v>
      </c>
      <c r="E21" s="22">
        <v>1262</v>
      </c>
      <c r="F21" s="22">
        <v>1265</v>
      </c>
      <c r="G21" s="22">
        <v>1374</v>
      </c>
    </row>
    <row r="22" spans="1:7" ht="13" x14ac:dyDescent="0.25">
      <c r="A22" s="474" t="s">
        <v>142</v>
      </c>
      <c r="B22" s="22" t="s">
        <v>54</v>
      </c>
      <c r="C22" s="22" t="s">
        <v>54</v>
      </c>
      <c r="D22" s="22">
        <v>1068</v>
      </c>
      <c r="E22" s="22">
        <v>1280</v>
      </c>
      <c r="F22" s="22">
        <v>1258</v>
      </c>
      <c r="G22" s="22">
        <v>1443</v>
      </c>
    </row>
    <row r="23" spans="1:7" x14ac:dyDescent="0.25">
      <c r="A23" s="474" t="s">
        <v>141</v>
      </c>
      <c r="B23" s="26">
        <v>18.600000000000001</v>
      </c>
      <c r="C23" s="26">
        <v>15.5</v>
      </c>
      <c r="D23" s="26">
        <v>17.2</v>
      </c>
      <c r="E23" s="26">
        <v>17.100000000000001</v>
      </c>
      <c r="F23" s="26">
        <v>15.7</v>
      </c>
      <c r="G23" s="26">
        <v>16.2</v>
      </c>
    </row>
    <row r="24" spans="1:7" ht="13" x14ac:dyDescent="0.25">
      <c r="A24" s="474" t="s">
        <v>143</v>
      </c>
      <c r="B24" s="25" t="s">
        <v>54</v>
      </c>
      <c r="C24" s="25" t="s">
        <v>54</v>
      </c>
      <c r="D24" s="445">
        <v>14.3</v>
      </c>
      <c r="E24" s="445">
        <v>16.5</v>
      </c>
      <c r="F24" s="445">
        <v>15.3</v>
      </c>
      <c r="G24" s="445">
        <v>16.7</v>
      </c>
    </row>
    <row r="25" spans="1:7" x14ac:dyDescent="0.25">
      <c r="A25" s="475" t="s">
        <v>139</v>
      </c>
      <c r="B25" s="446">
        <v>1185</v>
      </c>
      <c r="C25" s="446">
        <v>1061</v>
      </c>
      <c r="D25" s="446">
        <v>1271</v>
      </c>
      <c r="E25" s="446">
        <v>2038</v>
      </c>
      <c r="F25" s="446">
        <v>2015</v>
      </c>
      <c r="G25" s="446">
        <v>1548</v>
      </c>
    </row>
    <row r="26" spans="1:7" x14ac:dyDescent="0.25">
      <c r="A26" s="43" t="s">
        <v>300</v>
      </c>
      <c r="B26" s="26"/>
      <c r="C26" s="26"/>
      <c r="D26" s="26"/>
    </row>
    <row r="27" spans="1:7" x14ac:dyDescent="0.25">
      <c r="A27" s="43" t="s">
        <v>393</v>
      </c>
      <c r="B27" s="22"/>
      <c r="C27" s="22"/>
      <c r="D27" s="22"/>
    </row>
    <row r="29" spans="1:7" x14ac:dyDescent="0.25">
      <c r="A29" s="70" t="s">
        <v>144</v>
      </c>
      <c r="B29" s="71">
        <v>2014</v>
      </c>
      <c r="C29" s="71">
        <v>2015</v>
      </c>
      <c r="D29" s="71">
        <v>2016</v>
      </c>
      <c r="E29" s="71">
        <v>2017</v>
      </c>
      <c r="F29" s="71">
        <v>2018</v>
      </c>
      <c r="G29" s="71">
        <v>2019</v>
      </c>
    </row>
    <row r="30" spans="1:7" x14ac:dyDescent="0.25">
      <c r="A30" s="476" t="s">
        <v>145</v>
      </c>
      <c r="B30" s="22">
        <v>6862</v>
      </c>
      <c r="C30" s="22">
        <v>5495</v>
      </c>
      <c r="D30" s="22">
        <v>4860</v>
      </c>
      <c r="E30" s="22">
        <v>6163</v>
      </c>
      <c r="F30" s="22">
        <v>6526</v>
      </c>
      <c r="G30" s="22">
        <v>6000</v>
      </c>
    </row>
    <row r="31" spans="1:7" x14ac:dyDescent="0.25">
      <c r="A31" s="476" t="s">
        <v>318</v>
      </c>
      <c r="B31" s="22">
        <v>1266</v>
      </c>
      <c r="C31" s="22">
        <v>1160</v>
      </c>
      <c r="D31" s="22">
        <v>1251</v>
      </c>
      <c r="E31" s="22">
        <v>1257</v>
      </c>
      <c r="F31" s="22">
        <v>1268</v>
      </c>
      <c r="G31" s="22">
        <v>1393</v>
      </c>
    </row>
    <row r="32" spans="1:7" x14ac:dyDescent="0.25">
      <c r="A32" s="476" t="s">
        <v>106</v>
      </c>
      <c r="B32" s="445">
        <v>19.100000000000001</v>
      </c>
      <c r="C32" s="445">
        <v>15.7</v>
      </c>
      <c r="D32" s="445">
        <v>17.100000000000001</v>
      </c>
      <c r="E32" s="445">
        <v>17</v>
      </c>
      <c r="F32" s="445">
        <v>15.7</v>
      </c>
      <c r="G32" s="445">
        <v>16.2</v>
      </c>
    </row>
    <row r="33" spans="1:7" x14ac:dyDescent="0.25">
      <c r="A33" s="477" t="s">
        <v>105</v>
      </c>
      <c r="B33" s="98">
        <v>2164</v>
      </c>
      <c r="C33" s="98">
        <v>1928</v>
      </c>
      <c r="D33" s="98">
        <v>2095</v>
      </c>
      <c r="E33" s="98">
        <v>2896</v>
      </c>
      <c r="F33" s="98">
        <v>2922</v>
      </c>
      <c r="G33" s="98">
        <v>2546</v>
      </c>
    </row>
    <row r="35" spans="1:7" x14ac:dyDescent="0.25">
      <c r="A35" s="72" t="s">
        <v>248</v>
      </c>
      <c r="B35" s="73">
        <v>2014</v>
      </c>
      <c r="C35" s="73">
        <v>2015</v>
      </c>
      <c r="D35" s="73">
        <v>2016</v>
      </c>
      <c r="E35" s="73">
        <v>2017</v>
      </c>
      <c r="F35" s="73">
        <v>2018</v>
      </c>
      <c r="G35" s="73">
        <v>2019</v>
      </c>
    </row>
    <row r="36" spans="1:7" ht="13" x14ac:dyDescent="0.25">
      <c r="A36" s="74" t="s">
        <v>249</v>
      </c>
      <c r="B36" s="75">
        <v>107</v>
      </c>
      <c r="C36" s="75">
        <v>109</v>
      </c>
      <c r="D36" s="75">
        <v>59</v>
      </c>
      <c r="E36" s="75">
        <v>66</v>
      </c>
      <c r="F36" s="75">
        <v>85</v>
      </c>
      <c r="G36" s="75">
        <v>77</v>
      </c>
    </row>
    <row r="37" spans="1:7" x14ac:dyDescent="0.25">
      <c r="A37" s="42" t="s">
        <v>298</v>
      </c>
    </row>
    <row r="38" spans="1:7" x14ac:dyDescent="0.25">
      <c r="A38" s="42" t="s">
        <v>394</v>
      </c>
    </row>
  </sheetData>
  <mergeCells count="6">
    <mergeCell ref="L3:M3"/>
    <mergeCell ref="B3:C3"/>
    <mergeCell ref="D3:E3"/>
    <mergeCell ref="F3:G3"/>
    <mergeCell ref="H3:I3"/>
    <mergeCell ref="J3:K3"/>
  </mergeCells>
  <phoneticPr fontId="0" type="noConversion"/>
  <printOptions headings="1" gridLines="1"/>
  <pageMargins left="0.75" right="0.8"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8F33-E841-4450-A86A-E06213A1BF76}">
  <sheetPr>
    <pageSetUpPr fitToPage="1"/>
  </sheetPr>
  <dimension ref="A1:AP195"/>
  <sheetViews>
    <sheetView zoomScaleNormal="100" workbookViewId="0">
      <pane xSplit="2" ySplit="5" topLeftCell="C6" activePane="bottomRight" state="frozen"/>
      <selection pane="topRight" activeCell="C1" sqref="C1"/>
      <selection pane="bottomLeft" activeCell="A6" sqref="A6"/>
      <selection pane="bottomRight" activeCell="A67" sqref="A67"/>
    </sheetView>
  </sheetViews>
  <sheetFormatPr defaultColWidth="8.81640625" defaultRowHeight="13.5" outlineLevelCol="1" x14ac:dyDescent="0.4"/>
  <cols>
    <col min="1" max="1" width="34.1796875" style="118" customWidth="1"/>
    <col min="2" max="2" width="7" style="118" customWidth="1"/>
    <col min="3" max="3" width="11.81640625" style="119" customWidth="1" collapsed="1"/>
    <col min="4" max="4" width="11.81640625" style="119" customWidth="1"/>
    <col min="5" max="6" width="11.81640625" style="119" hidden="1" customWidth="1" outlineLevel="1"/>
    <col min="7" max="7" width="11.81640625" style="119" customWidth="1" collapsed="1"/>
    <col min="8" max="10" width="11.81640625" style="119" customWidth="1"/>
    <col min="11" max="11" width="1.81640625" style="120" customWidth="1"/>
    <col min="12" max="13" width="11.81640625" style="119" customWidth="1"/>
    <col min="14" max="18" width="11.81640625" style="119" hidden="1" customWidth="1" outlineLevel="1"/>
    <col min="19" max="19" width="2.1796875" style="120" customWidth="1" collapsed="1"/>
    <col min="20" max="20" width="11.81640625" style="119" customWidth="1"/>
    <col min="21" max="22" width="11.81640625" style="119" hidden="1" customWidth="1" outlineLevel="1"/>
    <col min="23" max="23" width="11.81640625" style="121" hidden="1" customWidth="1" outlineLevel="1"/>
    <col min="24" max="25" width="11.81640625" style="119" hidden="1" customWidth="1" outlineLevel="1"/>
    <col min="26" max="26" width="2.1796875" style="120" customWidth="1" collapsed="1"/>
    <col min="27" max="27" width="11.81640625" style="119" customWidth="1"/>
    <col min="28" max="33" width="11.81640625" style="119" hidden="1" customWidth="1" outlineLevel="1"/>
    <col min="34" max="34" width="8.81640625" style="122" collapsed="1"/>
    <col min="35" max="35" width="8.81640625" style="123"/>
    <col min="36" max="36" width="11.81640625" style="123" customWidth="1"/>
    <col min="37" max="37" width="9.54296875" style="124" customWidth="1"/>
    <col min="38" max="38" width="8" style="124" customWidth="1"/>
    <col min="39" max="41" width="8.81640625" style="124"/>
    <col min="42" max="42" width="8.81640625" style="123"/>
    <col min="43" max="16384" width="8.81640625" style="122"/>
  </cols>
  <sheetData>
    <row r="1" spans="1:42" ht="15.65" customHeight="1" x14ac:dyDescent="0.4">
      <c r="A1" s="117" t="s">
        <v>260</v>
      </c>
    </row>
    <row r="2" spans="1:42" ht="14" customHeight="1" x14ac:dyDescent="0.4">
      <c r="A2" s="125" t="s">
        <v>259</v>
      </c>
    </row>
    <row r="3" spans="1:42" ht="24" customHeight="1" x14ac:dyDescent="0.4">
      <c r="A3" s="126" t="s">
        <v>254</v>
      </c>
    </row>
    <row r="4" spans="1:42" s="132" customFormat="1" ht="14.15" customHeight="1" x14ac:dyDescent="0.25">
      <c r="A4" s="127"/>
      <c r="B4" s="127"/>
      <c r="C4" s="128" t="s">
        <v>156</v>
      </c>
      <c r="D4" s="129" t="s">
        <v>156</v>
      </c>
      <c r="E4" s="129" t="s">
        <v>268</v>
      </c>
      <c r="F4" s="129" t="s">
        <v>264</v>
      </c>
      <c r="G4" s="128" t="s">
        <v>157</v>
      </c>
      <c r="H4" s="129" t="s">
        <v>158</v>
      </c>
      <c r="I4" s="129" t="s">
        <v>159</v>
      </c>
      <c r="J4" s="129" t="s">
        <v>160</v>
      </c>
      <c r="K4" s="130"/>
      <c r="L4" s="129" t="s">
        <v>156</v>
      </c>
      <c r="M4" s="129" t="s">
        <v>268</v>
      </c>
      <c r="N4" s="129" t="s">
        <v>264</v>
      </c>
      <c r="O4" s="129" t="s">
        <v>157</v>
      </c>
      <c r="P4" s="129" t="s">
        <v>158</v>
      </c>
      <c r="Q4" s="129" t="s">
        <v>159</v>
      </c>
      <c r="R4" s="129" t="s">
        <v>160</v>
      </c>
      <c r="S4" s="130"/>
      <c r="T4" s="129" t="s">
        <v>156</v>
      </c>
      <c r="U4" s="129" t="s">
        <v>268</v>
      </c>
      <c r="V4" s="129" t="s">
        <v>157</v>
      </c>
      <c r="W4" s="131" t="s">
        <v>158</v>
      </c>
      <c r="X4" s="131" t="s">
        <v>159</v>
      </c>
      <c r="Y4" s="131" t="s">
        <v>160</v>
      </c>
      <c r="Z4" s="130"/>
      <c r="AA4" s="129" t="s">
        <v>156</v>
      </c>
      <c r="AB4" s="131" t="s">
        <v>268</v>
      </c>
      <c r="AC4" s="131" t="s">
        <v>264</v>
      </c>
      <c r="AD4" s="131" t="s">
        <v>157</v>
      </c>
      <c r="AE4" s="131" t="s">
        <v>158</v>
      </c>
      <c r="AF4" s="131" t="s">
        <v>159</v>
      </c>
      <c r="AG4" s="131" t="s">
        <v>160</v>
      </c>
      <c r="AI4" s="133"/>
      <c r="AJ4" s="133"/>
      <c r="AK4" s="134"/>
      <c r="AL4" s="134"/>
      <c r="AM4" s="134"/>
      <c r="AN4" s="134"/>
      <c r="AO4" s="134"/>
      <c r="AP4" s="133"/>
    </row>
    <row r="5" spans="1:42" s="132" customFormat="1" ht="14.15" customHeight="1" x14ac:dyDescent="0.25">
      <c r="A5" s="127"/>
      <c r="B5" s="127"/>
      <c r="C5" s="128">
        <v>2019</v>
      </c>
      <c r="D5" s="129">
        <v>2018</v>
      </c>
      <c r="E5" s="129">
        <v>2019</v>
      </c>
      <c r="F5" s="129">
        <v>2019</v>
      </c>
      <c r="G5" s="128">
        <v>2019</v>
      </c>
      <c r="H5" s="129">
        <v>2019</v>
      </c>
      <c r="I5" s="129">
        <v>2019</v>
      </c>
      <c r="J5" s="129">
        <v>2019</v>
      </c>
      <c r="K5" s="130"/>
      <c r="L5" s="129">
        <v>2018</v>
      </c>
      <c r="M5" s="129">
        <v>2018</v>
      </c>
      <c r="N5" s="129">
        <v>2018</v>
      </c>
      <c r="O5" s="129">
        <v>2018</v>
      </c>
      <c r="P5" s="129">
        <v>2018</v>
      </c>
      <c r="Q5" s="129">
        <v>2018</v>
      </c>
      <c r="R5" s="129">
        <v>2018</v>
      </c>
      <c r="S5" s="130"/>
      <c r="T5" s="129">
        <v>2017</v>
      </c>
      <c r="U5" s="129">
        <v>2017</v>
      </c>
      <c r="V5" s="129">
        <v>2017</v>
      </c>
      <c r="W5" s="135">
        <v>2017</v>
      </c>
      <c r="X5" s="136">
        <v>2017</v>
      </c>
      <c r="Y5" s="136">
        <v>2017</v>
      </c>
      <c r="Z5" s="130"/>
      <c r="AA5" s="129">
        <v>2016</v>
      </c>
      <c r="AB5" s="136">
        <v>2016</v>
      </c>
      <c r="AC5" s="136">
        <v>2016</v>
      </c>
      <c r="AD5" s="136">
        <v>2016</v>
      </c>
      <c r="AE5" s="136">
        <v>2016</v>
      </c>
      <c r="AF5" s="136">
        <v>2016</v>
      </c>
      <c r="AG5" s="136">
        <v>2016</v>
      </c>
      <c r="AI5" s="133"/>
      <c r="AJ5" s="133"/>
      <c r="AK5" s="134"/>
      <c r="AL5" s="134"/>
      <c r="AM5" s="134"/>
      <c r="AN5" s="134"/>
      <c r="AO5" s="134"/>
      <c r="AP5" s="133"/>
    </row>
    <row r="6" spans="1:42" s="144" customFormat="1" x14ac:dyDescent="0.4">
      <c r="A6" s="137" t="s">
        <v>161</v>
      </c>
      <c r="B6" s="138" t="s">
        <v>162</v>
      </c>
      <c r="C6" s="143">
        <v>94706</v>
      </c>
      <c r="D6" s="139">
        <v>76525</v>
      </c>
      <c r="E6" s="139">
        <v>68654</v>
      </c>
      <c r="F6" s="139">
        <v>43660</v>
      </c>
      <c r="G6" s="143">
        <v>26052</v>
      </c>
      <c r="H6" s="139">
        <v>24994</v>
      </c>
      <c r="I6" s="139">
        <v>22802</v>
      </c>
      <c r="J6" s="139">
        <v>20858</v>
      </c>
      <c r="K6" s="140"/>
      <c r="L6" s="139">
        <v>76525</v>
      </c>
      <c r="M6" s="139">
        <v>56883</v>
      </c>
      <c r="N6" s="139">
        <v>36585</v>
      </c>
      <c r="O6" s="139">
        <v>19642</v>
      </c>
      <c r="P6" s="139">
        <v>20298</v>
      </c>
      <c r="Q6" s="139">
        <v>19016</v>
      </c>
      <c r="R6" s="139">
        <v>17569</v>
      </c>
      <c r="S6" s="140"/>
      <c r="T6" s="139">
        <v>64779</v>
      </c>
      <c r="U6" s="139">
        <v>51380</v>
      </c>
      <c r="V6" s="141">
        <v>13399</v>
      </c>
      <c r="W6" s="142">
        <v>16959</v>
      </c>
      <c r="X6" s="142">
        <v>17537</v>
      </c>
      <c r="Y6" s="143">
        <v>16884</v>
      </c>
      <c r="Z6" s="140"/>
      <c r="AA6" s="139">
        <v>49022</v>
      </c>
      <c r="AB6" s="141">
        <v>35764</v>
      </c>
      <c r="AC6" s="139">
        <v>22099</v>
      </c>
      <c r="AD6" s="141">
        <v>13258</v>
      </c>
      <c r="AE6" s="142">
        <v>13665</v>
      </c>
      <c r="AF6" s="142">
        <v>11494</v>
      </c>
      <c r="AG6" s="143">
        <v>10605</v>
      </c>
      <c r="AI6" s="523"/>
      <c r="AJ6" s="145"/>
      <c r="AK6" s="146"/>
      <c r="AL6" s="146"/>
      <c r="AM6" s="146"/>
      <c r="AN6" s="146"/>
      <c r="AO6" s="146"/>
      <c r="AP6" s="145"/>
    </row>
    <row r="7" spans="1:42" s="144" customFormat="1" x14ac:dyDescent="0.4">
      <c r="A7" s="147" t="s">
        <v>148</v>
      </c>
      <c r="B7" s="148" t="s">
        <v>162</v>
      </c>
      <c r="C7" s="152">
        <v>55134</v>
      </c>
      <c r="D7" s="149">
        <v>41911</v>
      </c>
      <c r="E7" s="149">
        <v>39099</v>
      </c>
      <c r="F7" s="149">
        <v>24216</v>
      </c>
      <c r="G7" s="152">
        <v>16035</v>
      </c>
      <c r="H7" s="149">
        <v>14883</v>
      </c>
      <c r="I7" s="149">
        <v>13199</v>
      </c>
      <c r="J7" s="149">
        <v>11017</v>
      </c>
      <c r="K7" s="140"/>
      <c r="L7" s="149">
        <v>41911</v>
      </c>
      <c r="M7" s="149">
        <v>30716</v>
      </c>
      <c r="N7" s="149">
        <v>19125</v>
      </c>
      <c r="O7" s="149">
        <v>11195</v>
      </c>
      <c r="P7" s="149">
        <v>11591</v>
      </c>
      <c r="Q7" s="149">
        <v>10651</v>
      </c>
      <c r="R7" s="149">
        <v>8474</v>
      </c>
      <c r="S7" s="140"/>
      <c r="T7" s="149">
        <v>26248</v>
      </c>
      <c r="U7" s="149">
        <v>19778</v>
      </c>
      <c r="V7" s="150">
        <v>6470</v>
      </c>
      <c r="W7" s="151">
        <v>6756</v>
      </c>
      <c r="X7" s="151">
        <v>7003</v>
      </c>
      <c r="Y7" s="152">
        <v>6019</v>
      </c>
      <c r="Z7" s="140"/>
      <c r="AA7" s="149">
        <v>16086</v>
      </c>
      <c r="AB7" s="150">
        <v>12742</v>
      </c>
      <c r="AC7" s="149">
        <v>8679</v>
      </c>
      <c r="AD7" s="150">
        <v>3344</v>
      </c>
      <c r="AE7" s="151">
        <v>4063</v>
      </c>
      <c r="AF7" s="151">
        <v>4319</v>
      </c>
      <c r="AG7" s="152">
        <v>4360</v>
      </c>
      <c r="AI7" s="145"/>
      <c r="AJ7" s="145"/>
      <c r="AK7" s="146"/>
      <c r="AL7" s="146"/>
      <c r="AM7" s="146"/>
      <c r="AN7" s="146"/>
      <c r="AO7" s="146"/>
      <c r="AP7" s="145"/>
    </row>
    <row r="8" spans="1:42" s="144" customFormat="1" x14ac:dyDescent="0.4">
      <c r="A8" s="147" t="s">
        <v>147</v>
      </c>
      <c r="B8" s="148" t="s">
        <v>162</v>
      </c>
      <c r="C8" s="152">
        <v>35693</v>
      </c>
      <c r="D8" s="149">
        <v>30722</v>
      </c>
      <c r="E8" s="149">
        <v>26634</v>
      </c>
      <c r="F8" s="149">
        <v>17502</v>
      </c>
      <c r="G8" s="152">
        <v>9059</v>
      </c>
      <c r="H8" s="149">
        <v>9132</v>
      </c>
      <c r="I8" s="149">
        <v>8608</v>
      </c>
      <c r="J8" s="149">
        <v>8894</v>
      </c>
      <c r="K8" s="140"/>
      <c r="L8" s="149">
        <v>30722</v>
      </c>
      <c r="M8" s="149">
        <v>23238</v>
      </c>
      <c r="N8" s="149">
        <v>15506</v>
      </c>
      <c r="O8" s="149">
        <v>7484</v>
      </c>
      <c r="P8" s="149">
        <v>7732</v>
      </c>
      <c r="Q8" s="149">
        <v>7370</v>
      </c>
      <c r="R8" s="149">
        <v>8136</v>
      </c>
      <c r="S8" s="140"/>
      <c r="T8" s="149">
        <v>34612</v>
      </c>
      <c r="U8" s="149">
        <v>28660</v>
      </c>
      <c r="V8" s="150">
        <v>5952</v>
      </c>
      <c r="W8" s="151">
        <v>9234</v>
      </c>
      <c r="X8" s="151">
        <v>9522</v>
      </c>
      <c r="Y8" s="152">
        <v>9904</v>
      </c>
      <c r="Z8" s="140"/>
      <c r="AA8" s="149">
        <v>28272</v>
      </c>
      <c r="AB8" s="150">
        <v>19482</v>
      </c>
      <c r="AC8" s="149">
        <v>11016</v>
      </c>
      <c r="AD8" s="150">
        <v>8790</v>
      </c>
      <c r="AE8" s="151">
        <v>8466</v>
      </c>
      <c r="AF8" s="151">
        <v>6007</v>
      </c>
      <c r="AG8" s="152">
        <v>5009</v>
      </c>
      <c r="AI8" s="145"/>
      <c r="AJ8" s="145"/>
      <c r="AK8" s="146"/>
      <c r="AL8" s="146"/>
      <c r="AM8" s="146"/>
      <c r="AN8" s="146"/>
      <c r="AO8" s="146"/>
      <c r="AP8" s="145"/>
    </row>
    <row r="9" spans="1:42" s="144" customFormat="1" ht="12" customHeight="1" x14ac:dyDescent="0.4">
      <c r="A9" s="147" t="s">
        <v>104</v>
      </c>
      <c r="B9" s="148" t="s">
        <v>162</v>
      </c>
      <c r="C9" s="152">
        <v>2798</v>
      </c>
      <c r="D9" s="149">
        <v>2955</v>
      </c>
      <c r="E9" s="149">
        <v>2105</v>
      </c>
      <c r="F9" s="149">
        <v>1401</v>
      </c>
      <c r="G9" s="152">
        <v>693</v>
      </c>
      <c r="H9" s="149">
        <v>704</v>
      </c>
      <c r="I9" s="149">
        <v>719</v>
      </c>
      <c r="J9" s="149">
        <v>682</v>
      </c>
      <c r="K9" s="140"/>
      <c r="L9" s="149">
        <v>2955</v>
      </c>
      <c r="M9" s="149">
        <v>2232</v>
      </c>
      <c r="N9" s="149">
        <v>1487</v>
      </c>
      <c r="O9" s="149">
        <v>723</v>
      </c>
      <c r="P9" s="149">
        <v>745</v>
      </c>
      <c r="Q9" s="149">
        <v>749</v>
      </c>
      <c r="R9" s="149">
        <v>738</v>
      </c>
      <c r="S9" s="140"/>
      <c r="T9" s="149">
        <v>2998</v>
      </c>
      <c r="U9" s="149">
        <v>2246</v>
      </c>
      <c r="V9" s="150">
        <v>752</v>
      </c>
      <c r="W9" s="151">
        <v>743</v>
      </c>
      <c r="X9" s="151">
        <v>777</v>
      </c>
      <c r="Y9" s="152">
        <v>726</v>
      </c>
      <c r="Z9" s="140"/>
      <c r="AA9" s="149">
        <v>3729</v>
      </c>
      <c r="AB9" s="150">
        <v>2824</v>
      </c>
      <c r="AC9" s="149">
        <v>1904</v>
      </c>
      <c r="AD9" s="150">
        <v>905</v>
      </c>
      <c r="AE9" s="151">
        <v>920</v>
      </c>
      <c r="AF9" s="151">
        <v>952</v>
      </c>
      <c r="AG9" s="152">
        <v>952</v>
      </c>
      <c r="AI9" s="145"/>
      <c r="AJ9" s="145"/>
      <c r="AK9" s="146"/>
      <c r="AL9" s="146"/>
      <c r="AM9" s="146"/>
      <c r="AN9" s="146"/>
      <c r="AO9" s="146"/>
      <c r="AP9" s="145"/>
    </row>
    <row r="10" spans="1:42" s="144" customFormat="1" x14ac:dyDescent="0.4">
      <c r="A10" s="147" t="s">
        <v>116</v>
      </c>
      <c r="B10" s="148" t="s">
        <v>162</v>
      </c>
      <c r="C10" s="152">
        <v>1081</v>
      </c>
      <c r="D10" s="149">
        <v>937</v>
      </c>
      <c r="E10" s="149">
        <v>816</v>
      </c>
      <c r="F10" s="149">
        <v>541</v>
      </c>
      <c r="G10" s="152">
        <v>265</v>
      </c>
      <c r="H10" s="149">
        <v>275</v>
      </c>
      <c r="I10" s="149">
        <v>276</v>
      </c>
      <c r="J10" s="149">
        <v>265</v>
      </c>
      <c r="K10" s="140"/>
      <c r="L10" s="149">
        <v>937</v>
      </c>
      <c r="M10" s="149">
        <v>697</v>
      </c>
      <c r="N10" s="149">
        <v>467</v>
      </c>
      <c r="O10" s="149">
        <v>240</v>
      </c>
      <c r="P10" s="149">
        <v>230</v>
      </c>
      <c r="Q10" s="149">
        <v>246</v>
      </c>
      <c r="R10" s="149">
        <v>221</v>
      </c>
      <c r="S10" s="140"/>
      <c r="T10" s="149">
        <v>921</v>
      </c>
      <c r="U10" s="149">
        <v>696</v>
      </c>
      <c r="V10" s="150">
        <v>225</v>
      </c>
      <c r="W10" s="151">
        <v>226</v>
      </c>
      <c r="X10" s="151">
        <v>235</v>
      </c>
      <c r="Y10" s="152">
        <v>235</v>
      </c>
      <c r="Z10" s="140"/>
      <c r="AA10" s="149">
        <v>935</v>
      </c>
      <c r="AB10" s="150">
        <v>716</v>
      </c>
      <c r="AC10" s="149">
        <v>500</v>
      </c>
      <c r="AD10" s="150">
        <v>219</v>
      </c>
      <c r="AE10" s="151">
        <v>216</v>
      </c>
      <c r="AF10" s="151">
        <v>216</v>
      </c>
      <c r="AG10" s="152">
        <v>284</v>
      </c>
      <c r="AI10" s="145"/>
      <c r="AJ10" s="145"/>
      <c r="AK10" s="146"/>
      <c r="AL10" s="146"/>
      <c r="AM10" s="146"/>
      <c r="AN10" s="146"/>
      <c r="AO10" s="146"/>
      <c r="AP10" s="145"/>
    </row>
    <row r="11" spans="1:42" s="144" customFormat="1" x14ac:dyDescent="0.4">
      <c r="A11" s="147" t="s">
        <v>288</v>
      </c>
      <c r="B11" s="148" t="s">
        <v>162</v>
      </c>
      <c r="C11" s="152">
        <v>3879</v>
      </c>
      <c r="D11" s="149">
        <v>3892</v>
      </c>
      <c r="E11" s="149">
        <v>2921</v>
      </c>
      <c r="F11" s="149">
        <v>1942</v>
      </c>
      <c r="G11" s="152">
        <v>958</v>
      </c>
      <c r="H11" s="149">
        <v>979</v>
      </c>
      <c r="I11" s="149">
        <v>995</v>
      </c>
      <c r="J11" s="149">
        <v>947</v>
      </c>
      <c r="K11" s="140"/>
      <c r="L11" s="149">
        <v>3892</v>
      </c>
      <c r="M11" s="149">
        <v>2929</v>
      </c>
      <c r="N11" s="149">
        <v>1954</v>
      </c>
      <c r="O11" s="149">
        <v>963</v>
      </c>
      <c r="P11" s="149">
        <v>975</v>
      </c>
      <c r="Q11" s="149">
        <v>995</v>
      </c>
      <c r="R11" s="149">
        <v>959</v>
      </c>
      <c r="S11" s="140"/>
      <c r="T11" s="149">
        <v>3919</v>
      </c>
      <c r="U11" s="149"/>
      <c r="V11" s="150"/>
      <c r="W11" s="151"/>
      <c r="X11" s="151"/>
      <c r="Y11" s="152"/>
      <c r="Z11" s="140"/>
      <c r="AA11" s="149"/>
      <c r="AB11" s="150"/>
      <c r="AC11" s="149"/>
      <c r="AD11" s="150"/>
      <c r="AE11" s="151"/>
      <c r="AF11" s="151"/>
      <c r="AG11" s="152"/>
      <c r="AI11" s="145"/>
      <c r="AJ11" s="145"/>
      <c r="AK11" s="146"/>
      <c r="AL11" s="146"/>
      <c r="AM11" s="146"/>
      <c r="AN11" s="146"/>
      <c r="AO11" s="146"/>
      <c r="AP11" s="145"/>
    </row>
    <row r="12" spans="1:42" s="159" customFormat="1" x14ac:dyDescent="0.4">
      <c r="A12" s="153" t="s">
        <v>163</v>
      </c>
      <c r="B12" s="154" t="s">
        <v>164</v>
      </c>
      <c r="C12" s="158" t="s">
        <v>304</v>
      </c>
      <c r="D12" s="155" t="s">
        <v>304</v>
      </c>
      <c r="E12" s="155" t="s">
        <v>304</v>
      </c>
      <c r="F12" s="155" t="s">
        <v>304</v>
      </c>
      <c r="G12" s="158" t="s">
        <v>304</v>
      </c>
      <c r="H12" s="155" t="s">
        <v>304</v>
      </c>
      <c r="I12" s="155" t="s">
        <v>304</v>
      </c>
      <c r="J12" s="155" t="s">
        <v>304</v>
      </c>
      <c r="K12" s="156"/>
      <c r="L12" s="155" t="s">
        <v>304</v>
      </c>
      <c r="M12" s="155" t="s">
        <v>304</v>
      </c>
      <c r="N12" s="155" t="s">
        <v>304</v>
      </c>
      <c r="O12" s="155" t="s">
        <v>304</v>
      </c>
      <c r="P12" s="155" t="s">
        <v>304</v>
      </c>
      <c r="Q12" s="155" t="s">
        <v>304</v>
      </c>
      <c r="R12" s="155" t="s">
        <v>304</v>
      </c>
      <c r="S12" s="156"/>
      <c r="T12" s="155">
        <v>0.61</v>
      </c>
      <c r="U12" s="155">
        <v>0.62</v>
      </c>
      <c r="V12" s="157">
        <v>0.56999999999999995</v>
      </c>
      <c r="W12" s="154">
        <v>0.59</v>
      </c>
      <c r="X12" s="154">
        <v>0.61</v>
      </c>
      <c r="Y12" s="158">
        <v>0.66</v>
      </c>
      <c r="Z12" s="156"/>
      <c r="AA12" s="155">
        <v>0.66</v>
      </c>
      <c r="AB12" s="157">
        <v>0.66</v>
      </c>
      <c r="AC12" s="155">
        <v>0.65</v>
      </c>
      <c r="AD12" s="157">
        <v>0.67</v>
      </c>
      <c r="AE12" s="154">
        <v>0.67</v>
      </c>
      <c r="AF12" s="154">
        <v>0.66</v>
      </c>
      <c r="AG12" s="158">
        <v>0.65</v>
      </c>
      <c r="AI12" s="160"/>
      <c r="AJ12" s="160"/>
      <c r="AK12" s="161"/>
      <c r="AL12" s="161"/>
      <c r="AM12" s="161"/>
      <c r="AN12" s="161"/>
      <c r="AO12" s="161"/>
      <c r="AP12" s="160"/>
    </row>
    <row r="13" spans="1:42" s="168" customFormat="1" x14ac:dyDescent="0.4">
      <c r="A13" s="162" t="s">
        <v>165</v>
      </c>
      <c r="B13" s="163" t="s">
        <v>162</v>
      </c>
      <c r="C13" s="158" t="s">
        <v>304</v>
      </c>
      <c r="D13" s="155" t="s">
        <v>304</v>
      </c>
      <c r="E13" s="164" t="s">
        <v>304</v>
      </c>
      <c r="F13" s="164" t="s">
        <v>304</v>
      </c>
      <c r="G13" s="158" t="s">
        <v>304</v>
      </c>
      <c r="H13" s="164" t="s">
        <v>304</v>
      </c>
      <c r="I13" s="164" t="s">
        <v>304</v>
      </c>
      <c r="J13" s="164" t="s">
        <v>304</v>
      </c>
      <c r="K13" s="165"/>
      <c r="L13" s="155" t="s">
        <v>304</v>
      </c>
      <c r="M13" s="164" t="s">
        <v>304</v>
      </c>
      <c r="N13" s="164" t="s">
        <v>304</v>
      </c>
      <c r="O13" s="155" t="s">
        <v>304</v>
      </c>
      <c r="P13" s="164" t="s">
        <v>304</v>
      </c>
      <c r="Q13" s="164" t="s">
        <v>304</v>
      </c>
      <c r="R13" s="164" t="s">
        <v>304</v>
      </c>
      <c r="S13" s="165"/>
      <c r="T13" s="164">
        <v>395.1</v>
      </c>
      <c r="U13" s="164">
        <v>318.3</v>
      </c>
      <c r="V13" s="166">
        <v>76.8</v>
      </c>
      <c r="W13" s="163">
        <v>99.6</v>
      </c>
      <c r="X13" s="163">
        <v>107.7</v>
      </c>
      <c r="Y13" s="167">
        <v>111</v>
      </c>
      <c r="Z13" s="165"/>
      <c r="AA13" s="164">
        <v>324.2</v>
      </c>
      <c r="AB13" s="166">
        <v>235.6</v>
      </c>
      <c r="AC13" s="164">
        <v>144.6</v>
      </c>
      <c r="AD13" s="166">
        <v>88.6</v>
      </c>
      <c r="AE13" s="163">
        <v>91</v>
      </c>
      <c r="AF13" s="163">
        <v>75.900000000000006</v>
      </c>
      <c r="AG13" s="167">
        <v>68.7</v>
      </c>
      <c r="AI13" s="169"/>
      <c r="AJ13" s="169"/>
      <c r="AK13" s="170"/>
      <c r="AL13" s="170"/>
      <c r="AM13" s="170"/>
      <c r="AN13" s="170"/>
      <c r="AO13" s="170"/>
      <c r="AP13" s="169"/>
    </row>
    <row r="14" spans="1:42" ht="15" customHeight="1" x14ac:dyDescent="0.4">
      <c r="A14" s="171"/>
      <c r="B14" s="172"/>
      <c r="C14" s="175"/>
      <c r="D14" s="173"/>
      <c r="E14" s="173"/>
      <c r="F14" s="173"/>
      <c r="G14" s="175"/>
      <c r="H14" s="173"/>
      <c r="I14" s="173"/>
      <c r="J14" s="173"/>
      <c r="L14" s="173"/>
      <c r="M14" s="173"/>
      <c r="N14" s="173"/>
      <c r="O14" s="173"/>
      <c r="P14" s="173"/>
      <c r="Q14" s="173"/>
      <c r="R14" s="173"/>
      <c r="T14" s="173"/>
      <c r="U14" s="173"/>
      <c r="V14" s="174"/>
      <c r="W14" s="138"/>
      <c r="X14" s="138"/>
      <c r="Y14" s="175"/>
      <c r="AA14" s="173"/>
      <c r="AB14" s="174"/>
      <c r="AC14" s="173"/>
      <c r="AD14" s="174"/>
      <c r="AE14" s="138"/>
      <c r="AF14" s="138"/>
      <c r="AG14" s="175"/>
    </row>
    <row r="15" spans="1:42" s="144" customFormat="1" x14ac:dyDescent="0.4">
      <c r="A15" s="137" t="s">
        <v>166</v>
      </c>
      <c r="B15" s="138" t="s">
        <v>162</v>
      </c>
      <c r="C15" s="143">
        <v>58491</v>
      </c>
      <c r="D15" s="173">
        <v>53250</v>
      </c>
      <c r="E15" s="173">
        <v>43253</v>
      </c>
      <c r="F15" s="173">
        <v>27774</v>
      </c>
      <c r="G15" s="143">
        <v>15238</v>
      </c>
      <c r="H15" s="173">
        <v>15479</v>
      </c>
      <c r="I15" s="173">
        <v>13899</v>
      </c>
      <c r="J15" s="173">
        <v>13875</v>
      </c>
      <c r="K15" s="140"/>
      <c r="L15" s="173">
        <v>53250</v>
      </c>
      <c r="M15" s="173">
        <v>39285</v>
      </c>
      <c r="N15" s="173">
        <v>24901</v>
      </c>
      <c r="O15" s="173">
        <v>13965</v>
      </c>
      <c r="P15" s="173">
        <v>14384</v>
      </c>
      <c r="Q15" s="173">
        <v>13234</v>
      </c>
      <c r="R15" s="173">
        <v>11667</v>
      </c>
      <c r="S15" s="140"/>
      <c r="T15" s="173">
        <v>41671</v>
      </c>
      <c r="U15" s="173">
        <v>30254</v>
      </c>
      <c r="V15" s="174">
        <v>11417</v>
      </c>
      <c r="W15" s="138">
        <v>12025</v>
      </c>
      <c r="X15" s="138">
        <v>10529</v>
      </c>
      <c r="Y15" s="175">
        <v>7700</v>
      </c>
      <c r="Z15" s="140"/>
      <c r="AA15" s="173">
        <v>15688</v>
      </c>
      <c r="AB15" s="174">
        <v>9717</v>
      </c>
      <c r="AC15" s="173">
        <v>4748</v>
      </c>
      <c r="AD15" s="174">
        <v>5971</v>
      </c>
      <c r="AE15" s="138">
        <v>4969</v>
      </c>
      <c r="AF15" s="138">
        <v>3230</v>
      </c>
      <c r="AG15" s="175">
        <v>1518</v>
      </c>
      <c r="AI15" s="145"/>
      <c r="AJ15" s="145"/>
      <c r="AK15" s="146"/>
      <c r="AL15" s="146"/>
      <c r="AM15" s="146"/>
      <c r="AN15" s="146"/>
      <c r="AO15" s="146"/>
      <c r="AP15" s="145"/>
    </row>
    <row r="16" spans="1:42" x14ac:dyDescent="0.4">
      <c r="A16" s="176" t="s">
        <v>167</v>
      </c>
      <c r="B16" s="172" t="s">
        <v>162</v>
      </c>
      <c r="C16" s="152">
        <v>25230</v>
      </c>
      <c r="D16" s="149">
        <v>20766</v>
      </c>
      <c r="E16" s="149">
        <v>18852</v>
      </c>
      <c r="F16" s="149">
        <v>12733</v>
      </c>
      <c r="G16" s="152">
        <v>6378</v>
      </c>
      <c r="H16" s="149">
        <v>6119</v>
      </c>
      <c r="I16" s="149">
        <v>6293</v>
      </c>
      <c r="J16" s="149">
        <v>6440</v>
      </c>
      <c r="L16" s="149">
        <v>20766</v>
      </c>
      <c r="M16" s="149">
        <v>15254</v>
      </c>
      <c r="N16" s="149">
        <v>9585</v>
      </c>
      <c r="O16" s="149">
        <v>5512</v>
      </c>
      <c r="P16" s="149">
        <v>5669</v>
      </c>
      <c r="Q16" s="149">
        <v>5526</v>
      </c>
      <c r="R16" s="149">
        <v>4059</v>
      </c>
      <c r="T16" s="149">
        <v>12941</v>
      </c>
      <c r="U16" s="149">
        <v>8676</v>
      </c>
      <c r="V16" s="177">
        <v>4265</v>
      </c>
      <c r="W16" s="151">
        <v>4102</v>
      </c>
      <c r="X16" s="151">
        <v>2937</v>
      </c>
      <c r="Y16" s="152">
        <v>1637</v>
      </c>
      <c r="AA16" s="178">
        <v>0</v>
      </c>
      <c r="AB16" s="150" t="s">
        <v>54</v>
      </c>
      <c r="AC16" s="178" t="s">
        <v>54</v>
      </c>
      <c r="AD16" s="179">
        <v>0</v>
      </c>
      <c r="AE16" s="180">
        <v>0</v>
      </c>
      <c r="AF16" s="180">
        <v>0</v>
      </c>
      <c r="AG16" s="181">
        <v>0</v>
      </c>
    </row>
    <row r="17" spans="1:42" s="144" customFormat="1" x14ac:dyDescent="0.4">
      <c r="A17" s="147" t="s">
        <v>147</v>
      </c>
      <c r="B17" s="148" t="s">
        <v>162</v>
      </c>
      <c r="C17" s="152">
        <v>29470</v>
      </c>
      <c r="D17" s="149">
        <v>28454</v>
      </c>
      <c r="E17" s="149">
        <v>21626</v>
      </c>
      <c r="F17" s="149">
        <v>13248</v>
      </c>
      <c r="G17" s="152">
        <v>7844</v>
      </c>
      <c r="H17" s="149">
        <v>8378</v>
      </c>
      <c r="I17" s="149">
        <v>6438</v>
      </c>
      <c r="J17" s="149">
        <v>6810</v>
      </c>
      <c r="K17" s="140"/>
      <c r="L17" s="149">
        <v>28454</v>
      </c>
      <c r="M17" s="149">
        <v>20983</v>
      </c>
      <c r="N17" s="149">
        <v>13430</v>
      </c>
      <c r="O17" s="149">
        <v>7471</v>
      </c>
      <c r="P17" s="149">
        <v>7553</v>
      </c>
      <c r="Q17" s="149">
        <v>6756</v>
      </c>
      <c r="R17" s="149">
        <v>6674</v>
      </c>
      <c r="S17" s="140"/>
      <c r="T17" s="149">
        <v>24558</v>
      </c>
      <c r="U17" s="149">
        <v>18498</v>
      </c>
      <c r="V17" s="150">
        <v>6060</v>
      </c>
      <c r="W17" s="151">
        <v>6808</v>
      </c>
      <c r="X17" s="151">
        <v>6630</v>
      </c>
      <c r="Y17" s="152">
        <v>5060</v>
      </c>
      <c r="Z17" s="140"/>
      <c r="AA17" s="149">
        <v>11068</v>
      </c>
      <c r="AB17" s="150">
        <v>6152</v>
      </c>
      <c r="AC17" s="149">
        <v>2290</v>
      </c>
      <c r="AD17" s="150">
        <v>4916</v>
      </c>
      <c r="AE17" s="151">
        <v>3862</v>
      </c>
      <c r="AF17" s="151">
        <v>1989</v>
      </c>
      <c r="AG17" s="152">
        <v>301</v>
      </c>
      <c r="AI17" s="145"/>
      <c r="AJ17" s="145"/>
      <c r="AK17" s="146"/>
      <c r="AL17" s="146"/>
      <c r="AM17" s="146"/>
      <c r="AN17" s="146"/>
      <c r="AO17" s="146"/>
      <c r="AP17" s="145"/>
    </row>
    <row r="18" spans="1:42" x14ac:dyDescent="0.4">
      <c r="A18" s="176" t="s">
        <v>104</v>
      </c>
      <c r="B18" s="172" t="s">
        <v>162</v>
      </c>
      <c r="C18" s="152">
        <v>2767</v>
      </c>
      <c r="D18" s="149">
        <v>3028</v>
      </c>
      <c r="E18" s="149">
        <v>2000</v>
      </c>
      <c r="F18" s="149">
        <v>1280</v>
      </c>
      <c r="G18" s="152">
        <v>767</v>
      </c>
      <c r="H18" s="149">
        <v>720</v>
      </c>
      <c r="I18" s="149">
        <v>908</v>
      </c>
      <c r="J18" s="149">
        <v>372</v>
      </c>
      <c r="L18" s="149">
        <v>3028</v>
      </c>
      <c r="M18" s="149">
        <v>2287</v>
      </c>
      <c r="N18" s="149">
        <v>1381</v>
      </c>
      <c r="O18" s="149">
        <v>741</v>
      </c>
      <c r="P18" s="149">
        <v>906</v>
      </c>
      <c r="Q18" s="149">
        <v>696</v>
      </c>
      <c r="R18" s="149">
        <v>685</v>
      </c>
      <c r="T18" s="149">
        <v>3163</v>
      </c>
      <c r="U18" s="149">
        <v>2316</v>
      </c>
      <c r="V18" s="150">
        <v>847</v>
      </c>
      <c r="W18" s="151">
        <v>859</v>
      </c>
      <c r="X18" s="182">
        <v>707</v>
      </c>
      <c r="Y18" s="183">
        <v>750</v>
      </c>
      <c r="AA18" s="149">
        <v>3586</v>
      </c>
      <c r="AB18" s="184">
        <v>2774</v>
      </c>
      <c r="AC18" s="185">
        <v>1926</v>
      </c>
      <c r="AD18" s="184">
        <v>812</v>
      </c>
      <c r="AE18" s="182">
        <v>848</v>
      </c>
      <c r="AF18" s="182">
        <v>976</v>
      </c>
      <c r="AG18" s="183">
        <v>950</v>
      </c>
      <c r="AJ18" s="186"/>
      <c r="AK18" s="187"/>
    </row>
    <row r="19" spans="1:42" x14ac:dyDescent="0.4">
      <c r="A19" s="176" t="s">
        <v>116</v>
      </c>
      <c r="B19" s="172" t="s">
        <v>162</v>
      </c>
      <c r="C19" s="152">
        <v>1024</v>
      </c>
      <c r="D19" s="149">
        <v>1002</v>
      </c>
      <c r="E19" s="149">
        <v>775</v>
      </c>
      <c r="F19" s="149">
        <v>513</v>
      </c>
      <c r="G19" s="152">
        <v>249</v>
      </c>
      <c r="H19" s="149">
        <v>262</v>
      </c>
      <c r="I19" s="149">
        <v>260</v>
      </c>
      <c r="J19" s="149">
        <v>253</v>
      </c>
      <c r="L19" s="149">
        <v>1002</v>
      </c>
      <c r="M19" s="149">
        <v>761</v>
      </c>
      <c r="N19" s="149">
        <v>505</v>
      </c>
      <c r="O19" s="149">
        <v>241</v>
      </c>
      <c r="P19" s="149">
        <v>256</v>
      </c>
      <c r="Q19" s="149">
        <v>256</v>
      </c>
      <c r="R19" s="149">
        <v>249</v>
      </c>
      <c r="T19" s="149">
        <v>1009</v>
      </c>
      <c r="U19" s="149">
        <v>764</v>
      </c>
      <c r="V19" s="150">
        <v>245</v>
      </c>
      <c r="W19" s="188">
        <v>256</v>
      </c>
      <c r="X19" s="182">
        <v>255</v>
      </c>
      <c r="Y19" s="183">
        <v>253</v>
      </c>
      <c r="AA19" s="149">
        <v>1034</v>
      </c>
      <c r="AB19" s="184">
        <v>791</v>
      </c>
      <c r="AC19" s="185">
        <v>532</v>
      </c>
      <c r="AD19" s="184">
        <v>243</v>
      </c>
      <c r="AE19" s="182">
        <v>259</v>
      </c>
      <c r="AF19" s="182">
        <v>265</v>
      </c>
      <c r="AG19" s="183">
        <v>267</v>
      </c>
    </row>
    <row r="20" spans="1:42" x14ac:dyDescent="0.4">
      <c r="A20" s="147" t="s">
        <v>288</v>
      </c>
      <c r="B20" s="148" t="s">
        <v>162</v>
      </c>
      <c r="C20" s="152">
        <v>3791</v>
      </c>
      <c r="D20" s="149">
        <v>4030</v>
      </c>
      <c r="E20" s="149">
        <v>2775</v>
      </c>
      <c r="F20" s="149">
        <v>1793</v>
      </c>
      <c r="G20" s="152">
        <v>1016</v>
      </c>
      <c r="H20" s="149">
        <v>982</v>
      </c>
      <c r="I20" s="149">
        <v>1168</v>
      </c>
      <c r="J20" s="149">
        <v>625</v>
      </c>
      <c r="L20" s="149">
        <v>4030</v>
      </c>
      <c r="M20" s="149">
        <v>3048</v>
      </c>
      <c r="N20" s="149">
        <v>1886</v>
      </c>
      <c r="O20" s="149">
        <v>982</v>
      </c>
      <c r="P20" s="149">
        <v>1162</v>
      </c>
      <c r="Q20" s="149">
        <v>952</v>
      </c>
      <c r="R20" s="149">
        <v>934</v>
      </c>
      <c r="T20" s="149">
        <v>4172</v>
      </c>
      <c r="U20" s="149"/>
      <c r="V20" s="150"/>
      <c r="W20" s="188"/>
      <c r="X20" s="182"/>
      <c r="Y20" s="183"/>
      <c r="AA20" s="149"/>
      <c r="AB20" s="184"/>
      <c r="AC20" s="185"/>
      <c r="AD20" s="184"/>
      <c r="AE20" s="182"/>
      <c r="AF20" s="182"/>
      <c r="AG20" s="183"/>
    </row>
    <row r="21" spans="1:42" s="161" customFormat="1" x14ac:dyDescent="0.4">
      <c r="A21" s="189" t="s">
        <v>168</v>
      </c>
      <c r="B21" s="190" t="s">
        <v>164</v>
      </c>
      <c r="C21" s="158" t="s">
        <v>304</v>
      </c>
      <c r="D21" s="191" t="s">
        <v>304</v>
      </c>
      <c r="E21" s="191" t="s">
        <v>304</v>
      </c>
      <c r="F21" s="191" t="s">
        <v>304</v>
      </c>
      <c r="G21" s="158" t="s">
        <v>304</v>
      </c>
      <c r="H21" s="191" t="s">
        <v>304</v>
      </c>
      <c r="I21" s="191" t="s">
        <v>304</v>
      </c>
      <c r="J21" s="191" t="s">
        <v>304</v>
      </c>
      <c r="K21" s="156"/>
      <c r="L21" s="191" t="s">
        <v>304</v>
      </c>
      <c r="M21" s="191" t="s">
        <v>304</v>
      </c>
      <c r="N21" s="191" t="s">
        <v>304</v>
      </c>
      <c r="O21" s="191" t="s">
        <v>304</v>
      </c>
      <c r="P21" s="191" t="s">
        <v>304</v>
      </c>
      <c r="Q21" s="191" t="s">
        <v>304</v>
      </c>
      <c r="R21" s="191" t="s">
        <v>304</v>
      </c>
      <c r="S21" s="156"/>
      <c r="T21" s="191">
        <v>0.71</v>
      </c>
      <c r="U21" s="191">
        <v>0.73</v>
      </c>
      <c r="V21" s="192">
        <v>0.65</v>
      </c>
      <c r="W21" s="193">
        <v>0.68</v>
      </c>
      <c r="X21" s="193">
        <v>0.73</v>
      </c>
      <c r="Y21" s="194">
        <v>0.8</v>
      </c>
      <c r="Z21" s="156"/>
      <c r="AA21" s="191">
        <v>0.98</v>
      </c>
      <c r="AB21" s="192">
        <v>1.07</v>
      </c>
      <c r="AC21" s="191">
        <v>1.28</v>
      </c>
      <c r="AD21" s="192">
        <v>0.81</v>
      </c>
      <c r="AE21" s="193">
        <v>0.88</v>
      </c>
      <c r="AF21" s="193">
        <v>1.0900000000000001</v>
      </c>
      <c r="AG21" s="194">
        <v>1.67</v>
      </c>
      <c r="AH21" s="159"/>
      <c r="AI21" s="160"/>
      <c r="AJ21" s="160"/>
      <c r="AP21" s="160"/>
    </row>
    <row r="22" spans="1:42" x14ac:dyDescent="0.4">
      <c r="A22" s="176" t="s">
        <v>167</v>
      </c>
      <c r="B22" s="172" t="s">
        <v>164</v>
      </c>
      <c r="C22" s="183">
        <v>0.57999999999999996</v>
      </c>
      <c r="D22" s="185">
        <v>0.61</v>
      </c>
      <c r="E22" s="185">
        <v>0.57999999999999996</v>
      </c>
      <c r="F22" s="185">
        <v>0.57999999999999996</v>
      </c>
      <c r="G22" s="197">
        <v>0.56999999999999995</v>
      </c>
      <c r="H22" s="195">
        <v>0.6</v>
      </c>
      <c r="I22" s="195">
        <v>0.59</v>
      </c>
      <c r="J22" s="195">
        <v>0.56999999999999995</v>
      </c>
      <c r="L22" s="185">
        <v>0.61</v>
      </c>
      <c r="M22" s="185">
        <v>0.61</v>
      </c>
      <c r="N22" s="195">
        <v>0.62</v>
      </c>
      <c r="O22" s="185">
        <v>0.63</v>
      </c>
      <c r="P22" s="195">
        <v>0.57999999999999996</v>
      </c>
      <c r="Q22" s="185">
        <v>0.62</v>
      </c>
      <c r="R22" s="185">
        <v>0.62</v>
      </c>
      <c r="T22" s="185">
        <v>0.66</v>
      </c>
      <c r="U22" s="195">
        <v>0.7</v>
      </c>
      <c r="V22" s="196">
        <v>0.57999999999999996</v>
      </c>
      <c r="W22" s="180">
        <v>0.65</v>
      </c>
      <c r="X22" s="188">
        <v>0.72</v>
      </c>
      <c r="Y22" s="197">
        <v>0.8</v>
      </c>
      <c r="AA22" s="198">
        <v>0</v>
      </c>
      <c r="AB22" s="196" t="s">
        <v>54</v>
      </c>
      <c r="AC22" s="195" t="s">
        <v>54</v>
      </c>
      <c r="AD22" s="199" t="s">
        <v>54</v>
      </c>
      <c r="AE22" s="200">
        <v>0</v>
      </c>
      <c r="AF22" s="200">
        <v>0</v>
      </c>
      <c r="AG22" s="201" t="s">
        <v>54</v>
      </c>
    </row>
    <row r="23" spans="1:42" x14ac:dyDescent="0.4">
      <c r="A23" s="176" t="s">
        <v>147</v>
      </c>
      <c r="B23" s="172" t="s">
        <v>164</v>
      </c>
      <c r="C23" s="183">
        <v>0.48</v>
      </c>
      <c r="D23" s="185">
        <v>0.48</v>
      </c>
      <c r="E23" s="185">
        <v>0.47</v>
      </c>
      <c r="F23" s="185">
        <v>0.45</v>
      </c>
      <c r="G23" s="197">
        <v>0.52</v>
      </c>
      <c r="H23" s="185">
        <v>0.5</v>
      </c>
      <c r="I23" s="185">
        <v>0.46</v>
      </c>
      <c r="J23" s="185">
        <v>0.44</v>
      </c>
      <c r="L23" s="185">
        <v>0.48</v>
      </c>
      <c r="M23" s="185">
        <v>0.48</v>
      </c>
      <c r="N23" s="185">
        <v>0.49</v>
      </c>
      <c r="O23" s="185">
        <v>0.47</v>
      </c>
      <c r="P23" s="185">
        <v>0.46</v>
      </c>
      <c r="Q23" s="185">
        <v>0.46</v>
      </c>
      <c r="R23" s="185">
        <v>0.52</v>
      </c>
      <c r="T23" s="185">
        <v>0.53</v>
      </c>
      <c r="U23" s="185">
        <v>0.54</v>
      </c>
      <c r="V23" s="184">
        <v>0.5</v>
      </c>
      <c r="W23" s="188">
        <v>0.51</v>
      </c>
      <c r="X23" s="188">
        <v>0.56000000000000005</v>
      </c>
      <c r="Y23" s="197">
        <v>0.56999999999999995</v>
      </c>
      <c r="AA23" s="185">
        <v>0.56000000000000005</v>
      </c>
      <c r="AB23" s="184">
        <v>0.56000000000000005</v>
      </c>
      <c r="AC23" s="185">
        <v>0.56000000000000005</v>
      </c>
      <c r="AD23" s="184">
        <v>0.56999999999999995</v>
      </c>
      <c r="AE23" s="188">
        <v>0.56000000000000005</v>
      </c>
      <c r="AF23" s="188">
        <v>0.56999999999999995</v>
      </c>
      <c r="AG23" s="197">
        <v>0.5</v>
      </c>
    </row>
    <row r="24" spans="1:42" x14ac:dyDescent="0.4">
      <c r="A24" s="176" t="s">
        <v>104</v>
      </c>
      <c r="B24" s="172" t="s">
        <v>164</v>
      </c>
      <c r="C24" s="478" t="s">
        <v>304</v>
      </c>
      <c r="D24" s="202" t="s">
        <v>304</v>
      </c>
      <c r="E24" s="202" t="s">
        <v>304</v>
      </c>
      <c r="F24" s="202" t="s">
        <v>304</v>
      </c>
      <c r="G24" s="478" t="s">
        <v>304</v>
      </c>
      <c r="H24" s="202" t="s">
        <v>304</v>
      </c>
      <c r="I24" s="202" t="s">
        <v>304</v>
      </c>
      <c r="J24" s="202" t="s">
        <v>304</v>
      </c>
      <c r="L24" s="202" t="s">
        <v>304</v>
      </c>
      <c r="M24" s="202" t="s">
        <v>304</v>
      </c>
      <c r="N24" s="202" t="s">
        <v>304</v>
      </c>
      <c r="O24" s="202" t="s">
        <v>304</v>
      </c>
      <c r="P24" s="202" t="s">
        <v>304</v>
      </c>
      <c r="Q24" s="202" t="s">
        <v>304</v>
      </c>
      <c r="R24" s="202" t="s">
        <v>304</v>
      </c>
      <c r="T24" s="202">
        <v>2.21</v>
      </c>
      <c r="U24" s="202">
        <v>2.2599999999999998</v>
      </c>
      <c r="V24" s="203">
        <v>2.0699999999999998</v>
      </c>
      <c r="W24" s="204">
        <v>2.12</v>
      </c>
      <c r="X24" s="204">
        <v>2.31</v>
      </c>
      <c r="Y24" s="197">
        <v>2.38</v>
      </c>
      <c r="AA24" s="202">
        <v>2.27</v>
      </c>
      <c r="AB24" s="203">
        <v>2.27</v>
      </c>
      <c r="AC24" s="202">
        <v>2.2400000000000002</v>
      </c>
      <c r="AD24" s="203">
        <v>2.27</v>
      </c>
      <c r="AE24" s="204">
        <v>2.3199999999999998</v>
      </c>
      <c r="AF24" s="204">
        <v>2.2200000000000002</v>
      </c>
      <c r="AG24" s="197">
        <v>2.27</v>
      </c>
    </row>
    <row r="25" spans="1:42" x14ac:dyDescent="0.4">
      <c r="A25" s="176" t="s">
        <v>116</v>
      </c>
      <c r="B25" s="172" t="s">
        <v>164</v>
      </c>
      <c r="C25" s="197">
        <v>0.82</v>
      </c>
      <c r="D25" s="202">
        <v>0.86</v>
      </c>
      <c r="E25" s="202">
        <v>0.83</v>
      </c>
      <c r="F25" s="202">
        <v>0.82</v>
      </c>
      <c r="G25" s="197">
        <v>0.79</v>
      </c>
      <c r="H25" s="202">
        <v>0.83</v>
      </c>
      <c r="I25" s="202">
        <v>0.83</v>
      </c>
      <c r="J25" s="202">
        <v>0.82</v>
      </c>
      <c r="L25" s="202">
        <v>0.86</v>
      </c>
      <c r="M25" s="202">
        <v>0.86</v>
      </c>
      <c r="N25" s="202">
        <v>0.86</v>
      </c>
      <c r="O25" s="202">
        <v>0.85</v>
      </c>
      <c r="P25" s="202">
        <v>0.87</v>
      </c>
      <c r="Q25" s="202">
        <v>0.86</v>
      </c>
      <c r="R25" s="202">
        <v>0.86</v>
      </c>
      <c r="T25" s="202">
        <v>0.89</v>
      </c>
      <c r="U25" s="202">
        <v>0.89</v>
      </c>
      <c r="V25" s="203">
        <v>0.88</v>
      </c>
      <c r="W25" s="204">
        <v>0.89</v>
      </c>
      <c r="X25" s="204">
        <v>0.89</v>
      </c>
      <c r="Y25" s="197">
        <v>0.9</v>
      </c>
      <c r="AA25" s="202">
        <v>0.88</v>
      </c>
      <c r="AB25" s="203">
        <v>0.88</v>
      </c>
      <c r="AC25" s="202">
        <v>0.86</v>
      </c>
      <c r="AD25" s="203">
        <v>0.88</v>
      </c>
      <c r="AE25" s="204">
        <v>0.92</v>
      </c>
      <c r="AF25" s="204">
        <v>0.87</v>
      </c>
      <c r="AG25" s="197">
        <v>0.86</v>
      </c>
    </row>
    <row r="26" spans="1:42" x14ac:dyDescent="0.4">
      <c r="A26" s="147" t="s">
        <v>288</v>
      </c>
      <c r="B26" s="172" t="s">
        <v>164</v>
      </c>
      <c r="C26" s="197">
        <v>1.71</v>
      </c>
      <c r="D26" s="202">
        <v>1.81</v>
      </c>
      <c r="E26" s="202">
        <v>1.69</v>
      </c>
      <c r="F26" s="202">
        <v>1.72</v>
      </c>
      <c r="G26" s="197">
        <v>1.78</v>
      </c>
      <c r="H26" s="202">
        <v>1.62</v>
      </c>
      <c r="I26" s="202">
        <v>1.68</v>
      </c>
      <c r="J26" s="202">
        <v>1.79</v>
      </c>
      <c r="L26" s="202">
        <v>1.81</v>
      </c>
      <c r="M26" s="202">
        <v>1.8</v>
      </c>
      <c r="N26" s="202">
        <v>1.84</v>
      </c>
      <c r="O26" s="202">
        <v>1.83</v>
      </c>
      <c r="P26" s="202">
        <v>1.73</v>
      </c>
      <c r="Q26" s="202">
        <v>1.9</v>
      </c>
      <c r="R26" s="202">
        <v>1.79</v>
      </c>
      <c r="T26" s="202">
        <v>1.89</v>
      </c>
      <c r="U26" s="202"/>
      <c r="V26" s="203"/>
      <c r="W26" s="204"/>
      <c r="X26" s="204"/>
      <c r="Y26" s="197"/>
      <c r="AA26" s="202"/>
      <c r="AB26" s="203"/>
      <c r="AC26" s="202"/>
      <c r="AD26" s="203"/>
      <c r="AE26" s="204"/>
      <c r="AF26" s="204"/>
      <c r="AG26" s="197"/>
    </row>
    <row r="27" spans="1:42" x14ac:dyDescent="0.4">
      <c r="A27" s="205" t="s">
        <v>169</v>
      </c>
      <c r="B27" s="206" t="s">
        <v>162</v>
      </c>
      <c r="C27" s="158" t="s">
        <v>304</v>
      </c>
      <c r="D27" s="155" t="s">
        <v>304</v>
      </c>
      <c r="E27" s="207" t="s">
        <v>304</v>
      </c>
      <c r="F27" s="207" t="s">
        <v>304</v>
      </c>
      <c r="G27" s="158" t="s">
        <v>304</v>
      </c>
      <c r="H27" s="208" t="s">
        <v>304</v>
      </c>
      <c r="I27" s="208" t="s">
        <v>304</v>
      </c>
      <c r="J27" s="208" t="s">
        <v>304</v>
      </c>
      <c r="K27" s="209"/>
      <c r="L27" s="155" t="s">
        <v>304</v>
      </c>
      <c r="M27" s="207" t="s">
        <v>304</v>
      </c>
      <c r="N27" s="208" t="s">
        <v>304</v>
      </c>
      <c r="O27" s="155" t="s">
        <v>304</v>
      </c>
      <c r="P27" s="210" t="s">
        <v>304</v>
      </c>
      <c r="Q27" s="207" t="s">
        <v>304</v>
      </c>
      <c r="R27" s="207" t="s">
        <v>304</v>
      </c>
      <c r="S27" s="209"/>
      <c r="T27" s="208">
        <v>294.8</v>
      </c>
      <c r="U27" s="208">
        <v>220.3</v>
      </c>
      <c r="V27" s="211">
        <v>74.5</v>
      </c>
      <c r="W27" s="212">
        <v>81.8</v>
      </c>
      <c r="X27" s="212">
        <v>76.7</v>
      </c>
      <c r="Y27" s="213">
        <v>61.8</v>
      </c>
      <c r="Z27" s="209"/>
      <c r="AA27" s="208">
        <v>153</v>
      </c>
      <c r="AB27" s="211">
        <v>104.3</v>
      </c>
      <c r="AC27" s="208">
        <v>60.7</v>
      </c>
      <c r="AD27" s="211">
        <v>48.7</v>
      </c>
      <c r="AE27" s="212">
        <v>43.6</v>
      </c>
      <c r="AF27" s="212">
        <v>35.299999999999997</v>
      </c>
      <c r="AG27" s="213">
        <v>25.400000000000002</v>
      </c>
    </row>
    <row r="28" spans="1:42" x14ac:dyDescent="0.4">
      <c r="A28" s="176" t="s">
        <v>167</v>
      </c>
      <c r="B28" s="172" t="s">
        <v>162</v>
      </c>
      <c r="C28" s="478" t="s">
        <v>304</v>
      </c>
      <c r="D28" s="214" t="s">
        <v>304</v>
      </c>
      <c r="E28" s="214" t="s">
        <v>304</v>
      </c>
      <c r="F28" s="214" t="s">
        <v>304</v>
      </c>
      <c r="G28" s="478" t="s">
        <v>304</v>
      </c>
      <c r="H28" s="214" t="s">
        <v>304</v>
      </c>
      <c r="I28" s="214" t="s">
        <v>304</v>
      </c>
      <c r="J28" s="214" t="s">
        <v>304</v>
      </c>
      <c r="L28" s="214" t="s">
        <v>304</v>
      </c>
      <c r="M28" s="214" t="s">
        <v>304</v>
      </c>
      <c r="N28" s="214" t="s">
        <v>304</v>
      </c>
      <c r="O28" s="214" t="s">
        <v>304</v>
      </c>
      <c r="P28" s="198" t="s">
        <v>304</v>
      </c>
      <c r="Q28" s="214" t="s">
        <v>304</v>
      </c>
      <c r="R28" s="214" t="s">
        <v>304</v>
      </c>
      <c r="T28" s="214">
        <v>85.7</v>
      </c>
      <c r="U28" s="198">
        <v>61</v>
      </c>
      <c r="V28" s="215">
        <v>24.7</v>
      </c>
      <c r="W28" s="216">
        <v>26.8</v>
      </c>
      <c r="X28" s="216">
        <v>21.2</v>
      </c>
      <c r="Y28" s="217">
        <v>13</v>
      </c>
      <c r="AA28" s="198">
        <v>0</v>
      </c>
      <c r="AB28" s="199" t="s">
        <v>54</v>
      </c>
      <c r="AC28" s="218" t="s">
        <v>54</v>
      </c>
      <c r="AD28" s="199" t="s">
        <v>54</v>
      </c>
      <c r="AE28" s="200">
        <v>0</v>
      </c>
      <c r="AF28" s="200">
        <v>0</v>
      </c>
      <c r="AG28" s="201" t="s">
        <v>54</v>
      </c>
    </row>
    <row r="29" spans="1:42" x14ac:dyDescent="0.4">
      <c r="A29" s="176" t="s">
        <v>147</v>
      </c>
      <c r="B29" s="172" t="s">
        <v>162</v>
      </c>
      <c r="C29" s="478" t="s">
        <v>304</v>
      </c>
      <c r="D29" s="214" t="s">
        <v>304</v>
      </c>
      <c r="E29" s="214" t="s">
        <v>304</v>
      </c>
      <c r="F29" s="214" t="s">
        <v>304</v>
      </c>
      <c r="G29" s="478" t="s">
        <v>304</v>
      </c>
      <c r="H29" s="214" t="s">
        <v>304</v>
      </c>
      <c r="I29" s="214" t="s">
        <v>304</v>
      </c>
      <c r="J29" s="214" t="s">
        <v>304</v>
      </c>
      <c r="L29" s="214" t="s">
        <v>304</v>
      </c>
      <c r="M29" s="214" t="s">
        <v>304</v>
      </c>
      <c r="N29" s="214" t="s">
        <v>304</v>
      </c>
      <c r="O29" s="214" t="s">
        <v>304</v>
      </c>
      <c r="P29" s="214" t="s">
        <v>304</v>
      </c>
      <c r="Q29" s="214" t="s">
        <v>304</v>
      </c>
      <c r="R29" s="214" t="s">
        <v>304</v>
      </c>
      <c r="T29" s="214">
        <v>130.19999999999999</v>
      </c>
      <c r="U29" s="214">
        <v>100.1</v>
      </c>
      <c r="V29" s="219">
        <v>30.1</v>
      </c>
      <c r="W29" s="216">
        <v>34.5</v>
      </c>
      <c r="X29" s="216">
        <v>37</v>
      </c>
      <c r="Y29" s="201">
        <v>28.6</v>
      </c>
      <c r="AA29" s="214">
        <v>62.5</v>
      </c>
      <c r="AB29" s="219">
        <v>34.4</v>
      </c>
      <c r="AC29" s="214">
        <v>12.8</v>
      </c>
      <c r="AD29" s="219">
        <v>28.1</v>
      </c>
      <c r="AE29" s="216">
        <v>21.6</v>
      </c>
      <c r="AF29" s="216">
        <v>11.3</v>
      </c>
      <c r="AG29" s="201">
        <v>1.5</v>
      </c>
    </row>
    <row r="30" spans="1:42" x14ac:dyDescent="0.4">
      <c r="A30" s="176" t="s">
        <v>104</v>
      </c>
      <c r="B30" s="172" t="s">
        <v>162</v>
      </c>
      <c r="C30" s="478" t="s">
        <v>304</v>
      </c>
      <c r="D30" s="214" t="s">
        <v>304</v>
      </c>
      <c r="E30" s="214" t="s">
        <v>304</v>
      </c>
      <c r="F30" s="214" t="s">
        <v>304</v>
      </c>
      <c r="G30" s="478" t="s">
        <v>304</v>
      </c>
      <c r="H30" s="214" t="s">
        <v>304</v>
      </c>
      <c r="I30" s="214" t="s">
        <v>304</v>
      </c>
      <c r="J30" s="214" t="s">
        <v>304</v>
      </c>
      <c r="L30" s="214" t="s">
        <v>304</v>
      </c>
      <c r="M30" s="214" t="s">
        <v>304</v>
      </c>
      <c r="N30" s="214" t="s">
        <v>304</v>
      </c>
      <c r="O30" s="214" t="s">
        <v>304</v>
      </c>
      <c r="P30" s="214" t="s">
        <v>304</v>
      </c>
      <c r="Q30" s="214" t="s">
        <v>304</v>
      </c>
      <c r="R30" s="214" t="s">
        <v>304</v>
      </c>
      <c r="T30" s="214">
        <v>69.900000000000006</v>
      </c>
      <c r="U30" s="214">
        <v>52.4</v>
      </c>
      <c r="V30" s="219">
        <v>17.5</v>
      </c>
      <c r="W30" s="216">
        <v>18.2</v>
      </c>
      <c r="X30" s="216">
        <v>16.3</v>
      </c>
      <c r="Y30" s="217">
        <v>17.899999999999999</v>
      </c>
      <c r="AA30" s="214">
        <v>81.400000000000006</v>
      </c>
      <c r="AB30" s="219">
        <v>62.9</v>
      </c>
      <c r="AC30" s="214">
        <v>43.3</v>
      </c>
      <c r="AD30" s="219">
        <v>18.5</v>
      </c>
      <c r="AE30" s="216">
        <v>19.600000000000001</v>
      </c>
      <c r="AF30" s="216">
        <v>21.7</v>
      </c>
      <c r="AG30" s="217">
        <v>21.6</v>
      </c>
    </row>
    <row r="31" spans="1:42" x14ac:dyDescent="0.4">
      <c r="A31" s="176" t="s">
        <v>116</v>
      </c>
      <c r="B31" s="172" t="s">
        <v>162</v>
      </c>
      <c r="C31" s="478" t="s">
        <v>304</v>
      </c>
      <c r="D31" s="214" t="s">
        <v>304</v>
      </c>
      <c r="E31" s="214" t="s">
        <v>304</v>
      </c>
      <c r="F31" s="214" t="s">
        <v>304</v>
      </c>
      <c r="G31" s="478" t="s">
        <v>304</v>
      </c>
      <c r="H31" s="214" t="s">
        <v>304</v>
      </c>
      <c r="I31" s="214" t="s">
        <v>304</v>
      </c>
      <c r="J31" s="214" t="s">
        <v>304</v>
      </c>
      <c r="L31" s="214" t="s">
        <v>304</v>
      </c>
      <c r="M31" s="214" t="s">
        <v>304</v>
      </c>
      <c r="N31" s="214" t="s">
        <v>304</v>
      </c>
      <c r="O31" s="214" t="s">
        <v>304</v>
      </c>
      <c r="P31" s="214" t="s">
        <v>304</v>
      </c>
      <c r="Q31" s="214" t="s">
        <v>304</v>
      </c>
      <c r="R31" s="214" t="s">
        <v>304</v>
      </c>
      <c r="T31" s="214">
        <v>9</v>
      </c>
      <c r="U31" s="214">
        <v>6.8</v>
      </c>
      <c r="V31" s="219">
        <v>2.2000000000000002</v>
      </c>
      <c r="W31" s="216">
        <v>2.2999999999999998</v>
      </c>
      <c r="X31" s="216">
        <v>2.2000000000000002</v>
      </c>
      <c r="Y31" s="217">
        <v>2.2999999999999998</v>
      </c>
      <c r="AA31" s="214">
        <v>9.1</v>
      </c>
      <c r="AB31" s="219">
        <v>7</v>
      </c>
      <c r="AC31" s="214">
        <v>4.5999999999999996</v>
      </c>
      <c r="AD31" s="219">
        <v>2.1</v>
      </c>
      <c r="AE31" s="216">
        <v>2.4</v>
      </c>
      <c r="AF31" s="216">
        <v>2.2999999999999998</v>
      </c>
      <c r="AG31" s="217">
        <v>2.2999999999999998</v>
      </c>
    </row>
    <row r="32" spans="1:42" x14ac:dyDescent="0.4">
      <c r="A32" s="205" t="s">
        <v>170</v>
      </c>
      <c r="B32" s="206" t="s">
        <v>164</v>
      </c>
      <c r="C32" s="158" t="s">
        <v>304</v>
      </c>
      <c r="D32" s="207" t="s">
        <v>304</v>
      </c>
      <c r="E32" s="207" t="s">
        <v>304</v>
      </c>
      <c r="F32" s="207" t="s">
        <v>304</v>
      </c>
      <c r="G32" s="158" t="s">
        <v>304</v>
      </c>
      <c r="H32" s="207" t="s">
        <v>304</v>
      </c>
      <c r="I32" s="207" t="s">
        <v>304</v>
      </c>
      <c r="J32" s="207" t="s">
        <v>304</v>
      </c>
      <c r="K32" s="220"/>
      <c r="L32" s="207" t="s">
        <v>304</v>
      </c>
      <c r="M32" s="207" t="s">
        <v>304</v>
      </c>
      <c r="N32" s="207" t="s">
        <v>304</v>
      </c>
      <c r="O32" s="207" t="s">
        <v>304</v>
      </c>
      <c r="P32" s="207" t="s">
        <v>304</v>
      </c>
      <c r="Q32" s="207" t="s">
        <v>304</v>
      </c>
      <c r="R32" s="207" t="s">
        <v>304</v>
      </c>
      <c r="S32" s="220"/>
      <c r="T32" s="207">
        <v>83.2</v>
      </c>
      <c r="U32" s="207">
        <v>83.4</v>
      </c>
      <c r="V32" s="221">
        <v>82.5</v>
      </c>
      <c r="W32" s="222">
        <v>86.4</v>
      </c>
      <c r="X32" s="222">
        <v>82.4</v>
      </c>
      <c r="Y32" s="223">
        <v>80.599999999999994</v>
      </c>
      <c r="Z32" s="220"/>
      <c r="AA32" s="207">
        <v>85.8</v>
      </c>
      <c r="AB32" s="221">
        <v>86.7</v>
      </c>
      <c r="AC32" s="207">
        <v>87.8</v>
      </c>
      <c r="AD32" s="221">
        <v>83.8</v>
      </c>
      <c r="AE32" s="222">
        <v>85.2</v>
      </c>
      <c r="AF32" s="222">
        <v>87.6</v>
      </c>
      <c r="AG32" s="223">
        <v>88.2</v>
      </c>
    </row>
    <row r="33" spans="1:42" x14ac:dyDescent="0.4">
      <c r="A33" s="176" t="s">
        <v>167</v>
      </c>
      <c r="B33" s="172" t="s">
        <v>164</v>
      </c>
      <c r="C33" s="226">
        <v>88</v>
      </c>
      <c r="D33" s="224">
        <v>86.8</v>
      </c>
      <c r="E33" s="214">
        <v>88.3</v>
      </c>
      <c r="F33" s="214">
        <v>88.8</v>
      </c>
      <c r="G33" s="226">
        <v>87</v>
      </c>
      <c r="H33" s="214">
        <v>87.4</v>
      </c>
      <c r="I33" s="214">
        <v>88.8</v>
      </c>
      <c r="J33" s="214">
        <v>88.8</v>
      </c>
      <c r="L33" s="224">
        <v>86.8</v>
      </c>
      <c r="M33" s="214">
        <v>86.6</v>
      </c>
      <c r="N33" s="214">
        <v>86.4</v>
      </c>
      <c r="O33" s="224">
        <v>87.6</v>
      </c>
      <c r="P33" s="224">
        <v>86.9</v>
      </c>
      <c r="Q33" s="214">
        <v>85.4</v>
      </c>
      <c r="R33" s="214">
        <v>87.6</v>
      </c>
      <c r="T33" s="224">
        <v>79.599999999999994</v>
      </c>
      <c r="U33" s="198">
        <v>78.7</v>
      </c>
      <c r="V33" s="215">
        <v>81.599999999999994</v>
      </c>
      <c r="W33" s="225">
        <v>90.7</v>
      </c>
      <c r="X33" s="225">
        <v>76.5</v>
      </c>
      <c r="Y33" s="226">
        <v>57.7</v>
      </c>
      <c r="AA33" s="198">
        <v>0</v>
      </c>
      <c r="AB33" s="199" t="s">
        <v>54</v>
      </c>
      <c r="AC33" s="218" t="s">
        <v>54</v>
      </c>
      <c r="AD33" s="199" t="s">
        <v>54</v>
      </c>
      <c r="AE33" s="200">
        <v>0</v>
      </c>
      <c r="AF33" s="200">
        <v>0</v>
      </c>
      <c r="AG33" s="201" t="s">
        <v>54</v>
      </c>
    </row>
    <row r="34" spans="1:42" x14ac:dyDescent="0.4">
      <c r="A34" s="176" t="s">
        <v>147</v>
      </c>
      <c r="B34" s="172" t="s">
        <v>164</v>
      </c>
      <c r="C34" s="226">
        <v>81.099999999999994</v>
      </c>
      <c r="D34" s="224">
        <v>78.7</v>
      </c>
      <c r="E34" s="224">
        <v>81.8</v>
      </c>
      <c r="F34" s="224">
        <v>82.8</v>
      </c>
      <c r="G34" s="226">
        <v>79.3</v>
      </c>
      <c r="H34" s="224">
        <v>80.400000000000006</v>
      </c>
      <c r="I34" s="224">
        <v>82.6</v>
      </c>
      <c r="J34" s="224">
        <v>83</v>
      </c>
      <c r="L34" s="224">
        <v>78.7</v>
      </c>
      <c r="M34" s="224">
        <v>78.2</v>
      </c>
      <c r="N34" s="224">
        <v>79.5</v>
      </c>
      <c r="O34" s="224">
        <v>79.900000000000006</v>
      </c>
      <c r="P34" s="224">
        <v>75.900000000000006</v>
      </c>
      <c r="Q34" s="224">
        <v>77.400000000000006</v>
      </c>
      <c r="R34" s="224">
        <v>81.400000000000006</v>
      </c>
      <c r="T34" s="224">
        <v>81.400000000000006</v>
      </c>
      <c r="U34" s="224">
        <v>82.4</v>
      </c>
      <c r="V34" s="227">
        <v>78.2</v>
      </c>
      <c r="W34" s="225">
        <v>81.3</v>
      </c>
      <c r="X34" s="225">
        <v>82.4</v>
      </c>
      <c r="Y34" s="226">
        <v>83.7</v>
      </c>
      <c r="AA34" s="224">
        <v>80.3</v>
      </c>
      <c r="AB34" s="227">
        <v>81.5</v>
      </c>
      <c r="AC34" s="224">
        <v>82.4</v>
      </c>
      <c r="AD34" s="227">
        <v>79</v>
      </c>
      <c r="AE34" s="225">
        <v>80.88</v>
      </c>
      <c r="AF34" s="225">
        <v>83.9</v>
      </c>
      <c r="AG34" s="226">
        <v>71.3</v>
      </c>
    </row>
    <row r="35" spans="1:42" x14ac:dyDescent="0.4">
      <c r="A35" s="176" t="s">
        <v>104</v>
      </c>
      <c r="B35" s="172" t="s">
        <v>164</v>
      </c>
      <c r="C35" s="226">
        <v>90.8</v>
      </c>
      <c r="D35" s="224">
        <v>90</v>
      </c>
      <c r="E35" s="224">
        <v>90.7</v>
      </c>
      <c r="F35" s="224">
        <v>91.1</v>
      </c>
      <c r="G35" s="226">
        <v>91.2</v>
      </c>
      <c r="H35" s="224">
        <v>89.8</v>
      </c>
      <c r="I35" s="224">
        <v>91.5</v>
      </c>
      <c r="J35" s="224">
        <v>90.3</v>
      </c>
      <c r="L35" s="224">
        <v>90</v>
      </c>
      <c r="M35" s="224">
        <v>89.7</v>
      </c>
      <c r="N35" s="224">
        <v>89.1</v>
      </c>
      <c r="O35" s="224">
        <v>90.6</v>
      </c>
      <c r="P35" s="224">
        <v>90.9</v>
      </c>
      <c r="Q35" s="224">
        <v>89.8</v>
      </c>
      <c r="R35" s="224">
        <v>88.3</v>
      </c>
      <c r="T35" s="224">
        <v>90.1</v>
      </c>
      <c r="U35" s="224">
        <v>90</v>
      </c>
      <c r="V35" s="227">
        <v>90.3</v>
      </c>
      <c r="W35" s="225">
        <v>89.4</v>
      </c>
      <c r="X35" s="225">
        <v>89.3</v>
      </c>
      <c r="Y35" s="226">
        <v>91.2</v>
      </c>
      <c r="AA35" s="224">
        <v>89.4</v>
      </c>
      <c r="AB35" s="227">
        <v>89.2</v>
      </c>
      <c r="AC35" s="224">
        <v>89.1</v>
      </c>
      <c r="AD35" s="227">
        <v>90.4</v>
      </c>
      <c r="AE35" s="225">
        <v>89.3</v>
      </c>
      <c r="AF35" s="225">
        <v>89.2</v>
      </c>
      <c r="AG35" s="226">
        <v>89</v>
      </c>
    </row>
    <row r="36" spans="1:42" x14ac:dyDescent="0.4">
      <c r="A36" s="176" t="s">
        <v>116</v>
      </c>
      <c r="B36" s="172" t="s">
        <v>164</v>
      </c>
      <c r="C36" s="226">
        <v>87.7</v>
      </c>
      <c r="D36" s="224">
        <v>88.1</v>
      </c>
      <c r="E36" s="224">
        <v>87.5</v>
      </c>
      <c r="F36" s="224">
        <v>87.1</v>
      </c>
      <c r="G36" s="226">
        <v>88.4</v>
      </c>
      <c r="H36" s="224">
        <v>88.4</v>
      </c>
      <c r="I36" s="224">
        <v>87.5</v>
      </c>
      <c r="J36" s="224">
        <v>86.7</v>
      </c>
      <c r="L36" s="224">
        <v>88.1</v>
      </c>
      <c r="M36" s="224">
        <v>88.3</v>
      </c>
      <c r="N36" s="224">
        <v>89</v>
      </c>
      <c r="O36" s="224">
        <v>87.5</v>
      </c>
      <c r="P36" s="224">
        <v>87</v>
      </c>
      <c r="Q36" s="224">
        <v>88.1</v>
      </c>
      <c r="R36" s="224">
        <v>89.9</v>
      </c>
      <c r="T36" s="224">
        <v>89</v>
      </c>
      <c r="U36" s="224">
        <v>89.3</v>
      </c>
      <c r="V36" s="227">
        <v>88.1</v>
      </c>
      <c r="W36" s="225">
        <v>89.6</v>
      </c>
      <c r="X36" s="225">
        <v>88.6</v>
      </c>
      <c r="Y36" s="226">
        <v>89.6</v>
      </c>
      <c r="AA36" s="224">
        <v>90.6</v>
      </c>
      <c r="AB36" s="227">
        <v>90.9</v>
      </c>
      <c r="AC36" s="224">
        <v>91</v>
      </c>
      <c r="AD36" s="227">
        <v>89.7</v>
      </c>
      <c r="AE36" s="225">
        <v>90.6</v>
      </c>
      <c r="AF36" s="225">
        <v>90.4</v>
      </c>
      <c r="AG36" s="226">
        <v>91.6</v>
      </c>
    </row>
    <row r="37" spans="1:42" ht="15" customHeight="1" x14ac:dyDescent="0.4">
      <c r="A37" s="228"/>
      <c r="B37" s="172"/>
      <c r="C37" s="232"/>
      <c r="D37" s="229"/>
      <c r="E37" s="229"/>
      <c r="F37" s="229"/>
      <c r="G37" s="232"/>
      <c r="H37" s="229"/>
      <c r="I37" s="229"/>
      <c r="J37" s="229"/>
      <c r="L37" s="229"/>
      <c r="M37" s="229"/>
      <c r="N37" s="229"/>
      <c r="O37" s="229"/>
      <c r="P37" s="229"/>
      <c r="Q37" s="229"/>
      <c r="R37" s="229"/>
      <c r="T37" s="229"/>
      <c r="U37" s="229"/>
      <c r="V37" s="230"/>
      <c r="W37" s="231"/>
      <c r="X37" s="231"/>
      <c r="Y37" s="232"/>
      <c r="AA37" s="229"/>
      <c r="AB37" s="230"/>
      <c r="AC37" s="229"/>
      <c r="AD37" s="230"/>
      <c r="AE37" s="231"/>
      <c r="AF37" s="231"/>
      <c r="AG37" s="232"/>
    </row>
    <row r="38" spans="1:42" x14ac:dyDescent="0.4">
      <c r="A38" s="233" t="s">
        <v>171</v>
      </c>
      <c r="B38" s="172" t="s">
        <v>162</v>
      </c>
      <c r="C38" s="236">
        <v>19284</v>
      </c>
      <c r="D38" s="234">
        <v>16104</v>
      </c>
      <c r="E38" s="234">
        <v>13805</v>
      </c>
      <c r="F38" s="234">
        <v>8193</v>
      </c>
      <c r="G38" s="236">
        <v>5480</v>
      </c>
      <c r="H38" s="234">
        <v>5612</v>
      </c>
      <c r="I38" s="234">
        <v>5013</v>
      </c>
      <c r="J38" s="234">
        <v>3180</v>
      </c>
      <c r="L38" s="234">
        <v>16104</v>
      </c>
      <c r="M38" s="234">
        <v>12958</v>
      </c>
      <c r="N38" s="234">
        <v>8835</v>
      </c>
      <c r="O38" s="234">
        <v>3146</v>
      </c>
      <c r="P38" s="234">
        <v>4123</v>
      </c>
      <c r="Q38" s="234">
        <v>4476</v>
      </c>
      <c r="R38" s="234">
        <v>4359</v>
      </c>
      <c r="T38" s="234">
        <v>13040</v>
      </c>
      <c r="U38" s="234">
        <v>10867</v>
      </c>
      <c r="V38" s="235">
        <v>2173</v>
      </c>
      <c r="W38" s="148">
        <v>2570</v>
      </c>
      <c r="X38" s="148">
        <v>4084</v>
      </c>
      <c r="Y38" s="236">
        <v>4213</v>
      </c>
      <c r="AA38" s="234">
        <v>15989</v>
      </c>
      <c r="AB38" s="235">
        <v>12742</v>
      </c>
      <c r="AC38" s="234">
        <v>8679</v>
      </c>
      <c r="AD38" s="235">
        <v>3247</v>
      </c>
      <c r="AE38" s="148">
        <v>4063</v>
      </c>
      <c r="AF38" s="148">
        <v>4319</v>
      </c>
      <c r="AG38" s="236">
        <v>4360</v>
      </c>
    </row>
    <row r="39" spans="1:42" x14ac:dyDescent="0.4">
      <c r="A39" s="233" t="s">
        <v>172</v>
      </c>
      <c r="B39" s="172" t="s">
        <v>164</v>
      </c>
      <c r="C39" s="478">
        <v>0.32</v>
      </c>
      <c r="D39" s="237">
        <v>0.33</v>
      </c>
      <c r="E39" s="237">
        <v>0.33</v>
      </c>
      <c r="F39" s="237">
        <v>0.32</v>
      </c>
      <c r="G39" s="478">
        <v>0.28999999999999998</v>
      </c>
      <c r="H39" s="238">
        <v>0.34</v>
      </c>
      <c r="I39" s="238">
        <v>0.34</v>
      </c>
      <c r="J39" s="238">
        <v>0.28000000000000003</v>
      </c>
      <c r="L39" s="237">
        <v>0.33</v>
      </c>
      <c r="M39" s="237">
        <v>0.32</v>
      </c>
      <c r="N39" s="238">
        <v>0.31</v>
      </c>
      <c r="O39" s="237">
        <v>0.37</v>
      </c>
      <c r="P39" s="238">
        <v>0.35</v>
      </c>
      <c r="Q39" s="237">
        <v>0.31</v>
      </c>
      <c r="R39" s="237">
        <v>0.3</v>
      </c>
      <c r="T39" s="238">
        <v>0.36</v>
      </c>
      <c r="U39" s="238">
        <v>0.38</v>
      </c>
      <c r="V39" s="239">
        <v>0.28999999999999998</v>
      </c>
      <c r="W39" s="172">
        <v>0.27</v>
      </c>
      <c r="X39" s="172">
        <v>0.39</v>
      </c>
      <c r="Y39" s="240">
        <v>0.44</v>
      </c>
      <c r="AA39" s="238">
        <v>0.41</v>
      </c>
      <c r="AB39" s="239">
        <v>0.4</v>
      </c>
      <c r="AC39" s="238">
        <v>0.41</v>
      </c>
      <c r="AD39" s="239">
        <v>0.43</v>
      </c>
      <c r="AE39" s="172">
        <v>0.38</v>
      </c>
      <c r="AF39" s="172">
        <v>0.44</v>
      </c>
      <c r="AG39" s="240">
        <v>0.38</v>
      </c>
      <c r="AI39" s="241"/>
      <c r="AJ39" s="241"/>
      <c r="AK39" s="242"/>
      <c r="AL39" s="242"/>
      <c r="AM39" s="242"/>
      <c r="AN39" s="242"/>
      <c r="AO39" s="242"/>
      <c r="AP39" s="241"/>
    </row>
    <row r="40" spans="1:42" ht="15" customHeight="1" x14ac:dyDescent="0.4">
      <c r="AI40" s="241"/>
      <c r="AJ40" s="241"/>
      <c r="AK40" s="242"/>
      <c r="AL40" s="242"/>
      <c r="AM40" s="242"/>
      <c r="AN40" s="242"/>
      <c r="AO40" s="242"/>
      <c r="AP40" s="241"/>
    </row>
    <row r="41" spans="1:42" ht="21" customHeight="1" x14ac:dyDescent="0.4">
      <c r="A41" s="126" t="s">
        <v>255</v>
      </c>
      <c r="AI41" s="243"/>
      <c r="AJ41" s="243"/>
      <c r="AK41" s="244"/>
      <c r="AL41" s="245"/>
      <c r="AM41" s="244"/>
      <c r="AN41" s="244"/>
      <c r="AO41" s="244"/>
      <c r="AP41" s="244"/>
    </row>
    <row r="42" spans="1:42" s="132" customFormat="1" ht="14.15" customHeight="1" x14ac:dyDescent="0.25">
      <c r="C42" s="128" t="s">
        <v>156</v>
      </c>
      <c r="D42" s="129" t="s">
        <v>156</v>
      </c>
      <c r="E42" s="129" t="s">
        <v>268</v>
      </c>
      <c r="F42" s="129" t="s">
        <v>264</v>
      </c>
      <c r="G42" s="128" t="s">
        <v>157</v>
      </c>
      <c r="H42" s="129" t="s">
        <v>158</v>
      </c>
      <c r="I42" s="129" t="s">
        <v>159</v>
      </c>
      <c r="J42" s="129" t="s">
        <v>160</v>
      </c>
      <c r="K42" s="130"/>
      <c r="L42" s="129" t="s">
        <v>156</v>
      </c>
      <c r="M42" s="129" t="s">
        <v>268</v>
      </c>
      <c r="N42" s="129" t="s">
        <v>264</v>
      </c>
      <c r="O42" s="129" t="s">
        <v>157</v>
      </c>
      <c r="P42" s="129" t="s">
        <v>158</v>
      </c>
      <c r="Q42" s="129" t="s">
        <v>159</v>
      </c>
      <c r="R42" s="129" t="s">
        <v>160</v>
      </c>
      <c r="S42" s="130"/>
      <c r="T42" s="129" t="s">
        <v>156</v>
      </c>
      <c r="U42" s="129" t="s">
        <v>268</v>
      </c>
      <c r="V42" s="129" t="s">
        <v>157</v>
      </c>
      <c r="W42" s="131" t="s">
        <v>158</v>
      </c>
      <c r="X42" s="131" t="s">
        <v>159</v>
      </c>
      <c r="Y42" s="131" t="s">
        <v>160</v>
      </c>
      <c r="Z42" s="130"/>
      <c r="AA42" s="129" t="s">
        <v>156</v>
      </c>
      <c r="AB42" s="131" t="s">
        <v>268</v>
      </c>
      <c r="AC42" s="131" t="s">
        <v>264</v>
      </c>
      <c r="AD42" s="131" t="s">
        <v>157</v>
      </c>
      <c r="AE42" s="131" t="s">
        <v>158</v>
      </c>
      <c r="AF42" s="131" t="s">
        <v>159</v>
      </c>
      <c r="AG42" s="131" t="s">
        <v>160</v>
      </c>
      <c r="AI42" s="243"/>
      <c r="AJ42" s="243"/>
      <c r="AK42" s="246"/>
      <c r="AL42" s="246"/>
      <c r="AM42" s="246"/>
      <c r="AN42" s="246"/>
      <c r="AO42" s="246"/>
      <c r="AP42" s="246"/>
    </row>
    <row r="43" spans="1:42" s="132" customFormat="1" ht="14.15" customHeight="1" x14ac:dyDescent="0.25">
      <c r="A43" s="247" t="s">
        <v>175</v>
      </c>
      <c r="B43" s="247"/>
      <c r="C43" s="128">
        <v>2019</v>
      </c>
      <c r="D43" s="129">
        <v>2018</v>
      </c>
      <c r="E43" s="129">
        <v>2019</v>
      </c>
      <c r="F43" s="129">
        <v>2019</v>
      </c>
      <c r="G43" s="128">
        <v>2019</v>
      </c>
      <c r="H43" s="129">
        <v>2019</v>
      </c>
      <c r="I43" s="129">
        <v>2019</v>
      </c>
      <c r="J43" s="129">
        <v>2019</v>
      </c>
      <c r="K43" s="130"/>
      <c r="L43" s="129">
        <v>2018</v>
      </c>
      <c r="M43" s="129">
        <v>2018</v>
      </c>
      <c r="N43" s="129">
        <v>2018</v>
      </c>
      <c r="O43" s="129">
        <v>2018</v>
      </c>
      <c r="P43" s="129">
        <v>2018</v>
      </c>
      <c r="Q43" s="129">
        <v>2018</v>
      </c>
      <c r="R43" s="129">
        <v>2018</v>
      </c>
      <c r="S43" s="130"/>
      <c r="T43" s="129">
        <v>2017</v>
      </c>
      <c r="U43" s="129">
        <v>2017</v>
      </c>
      <c r="V43" s="129">
        <v>2017</v>
      </c>
      <c r="W43" s="135">
        <v>2017</v>
      </c>
      <c r="X43" s="136">
        <v>2017</v>
      </c>
      <c r="Y43" s="136">
        <v>2017</v>
      </c>
      <c r="Z43" s="130"/>
      <c r="AA43" s="129">
        <v>2016</v>
      </c>
      <c r="AB43" s="136">
        <v>2016</v>
      </c>
      <c r="AC43" s="136">
        <v>2016</v>
      </c>
      <c r="AD43" s="136">
        <v>2016</v>
      </c>
      <c r="AE43" s="136">
        <v>2016</v>
      </c>
      <c r="AF43" s="136">
        <v>2016</v>
      </c>
      <c r="AG43" s="136">
        <v>2016</v>
      </c>
      <c r="AI43" s="243"/>
      <c r="AJ43" s="243"/>
      <c r="AK43" s="246"/>
      <c r="AL43" s="248"/>
      <c r="AM43" s="246"/>
      <c r="AN43" s="246"/>
      <c r="AO43" s="246"/>
      <c r="AP43" s="246"/>
    </row>
    <row r="44" spans="1:42" x14ac:dyDescent="0.4">
      <c r="A44" s="249" t="s">
        <v>174</v>
      </c>
      <c r="B44" s="188" t="s">
        <v>162</v>
      </c>
      <c r="C44" s="218">
        <v>128.80000000000001</v>
      </c>
      <c r="D44" s="218">
        <v>110.6</v>
      </c>
      <c r="E44" s="254">
        <v>97.2</v>
      </c>
      <c r="F44" s="254">
        <v>65.2</v>
      </c>
      <c r="G44" s="214">
        <v>31.6</v>
      </c>
      <c r="H44" s="254">
        <v>32</v>
      </c>
      <c r="I44" s="254">
        <v>32.799999999999997</v>
      </c>
      <c r="J44" s="254">
        <v>32.4</v>
      </c>
      <c r="L44" s="218">
        <v>110.6</v>
      </c>
      <c r="M44" s="254">
        <v>80.099999999999994</v>
      </c>
      <c r="N44" s="254">
        <v>51.3</v>
      </c>
      <c r="O44" s="218">
        <v>30.5</v>
      </c>
      <c r="P44" s="218">
        <v>28.8</v>
      </c>
      <c r="Q44" s="254">
        <v>29.2</v>
      </c>
      <c r="R44" s="254">
        <v>22.1</v>
      </c>
      <c r="T44" s="198">
        <v>68.2</v>
      </c>
      <c r="U44" s="198">
        <v>48</v>
      </c>
      <c r="V44" s="215">
        <v>20.2</v>
      </c>
      <c r="W44" s="250">
        <v>24.3</v>
      </c>
      <c r="X44" s="250">
        <v>16.2</v>
      </c>
      <c r="Y44" s="251">
        <v>7.5</v>
      </c>
      <c r="AA44" s="198">
        <v>0</v>
      </c>
      <c r="AB44" s="199" t="s">
        <v>54</v>
      </c>
      <c r="AC44" s="218" t="s">
        <v>54</v>
      </c>
      <c r="AD44" s="199" t="s">
        <v>54</v>
      </c>
      <c r="AE44" s="200">
        <v>0</v>
      </c>
      <c r="AF44" s="200">
        <v>0</v>
      </c>
      <c r="AG44" s="201" t="s">
        <v>54</v>
      </c>
      <c r="AI44" s="243"/>
      <c r="AJ44" s="243"/>
      <c r="AK44" s="246"/>
      <c r="AL44" s="253"/>
      <c r="AM44" s="246"/>
      <c r="AN44" s="246"/>
      <c r="AO44" s="246"/>
      <c r="AP44" s="246"/>
    </row>
    <row r="45" spans="1:42" x14ac:dyDescent="0.4">
      <c r="A45" s="247" t="s">
        <v>173</v>
      </c>
      <c r="B45" s="188"/>
      <c r="C45" s="218"/>
      <c r="D45" s="218"/>
      <c r="E45" s="254"/>
      <c r="F45" s="254"/>
      <c r="G45" s="214"/>
      <c r="H45" s="254"/>
      <c r="I45" s="254"/>
      <c r="J45" s="254"/>
      <c r="L45" s="218"/>
      <c r="M45" s="254"/>
      <c r="N45" s="254"/>
      <c r="O45" s="218"/>
      <c r="P45" s="218"/>
      <c r="Q45" s="254"/>
      <c r="R45" s="254"/>
      <c r="T45" s="198"/>
      <c r="U45" s="198"/>
      <c r="V45" s="215"/>
      <c r="W45" s="250"/>
      <c r="X45" s="250"/>
      <c r="Y45" s="251"/>
      <c r="AA45" s="198"/>
      <c r="AB45" s="199"/>
      <c r="AC45" s="218"/>
      <c r="AD45" s="199"/>
      <c r="AE45" s="200"/>
      <c r="AF45" s="200"/>
      <c r="AG45" s="201"/>
      <c r="AI45" s="243"/>
      <c r="AJ45" s="243"/>
      <c r="AK45" s="246"/>
      <c r="AL45" s="253"/>
      <c r="AM45" s="246"/>
      <c r="AN45" s="246"/>
      <c r="AO45" s="246"/>
      <c r="AP45" s="246"/>
    </row>
    <row r="46" spans="1:42" x14ac:dyDescent="0.4">
      <c r="A46" s="249" t="s">
        <v>174</v>
      </c>
      <c r="B46" s="188" t="s">
        <v>162</v>
      </c>
      <c r="C46" s="214">
        <v>115.4</v>
      </c>
      <c r="D46" s="218">
        <v>106.4</v>
      </c>
      <c r="E46" s="218">
        <v>82.9</v>
      </c>
      <c r="F46" s="218">
        <v>49.3</v>
      </c>
      <c r="G46" s="214">
        <v>32.5</v>
      </c>
      <c r="H46" s="218">
        <v>33.6</v>
      </c>
      <c r="I46" s="218">
        <v>24.3</v>
      </c>
      <c r="J46" s="218">
        <v>25</v>
      </c>
      <c r="L46" s="218">
        <v>106.4</v>
      </c>
      <c r="M46" s="218">
        <v>78.599999999999994</v>
      </c>
      <c r="N46" s="218">
        <v>52.1</v>
      </c>
      <c r="O46" s="218">
        <v>27.8</v>
      </c>
      <c r="P46" s="218">
        <v>26.5</v>
      </c>
      <c r="Q46" s="218">
        <v>23.9</v>
      </c>
      <c r="R46" s="218">
        <v>28.2</v>
      </c>
      <c r="T46" s="218">
        <v>106</v>
      </c>
      <c r="U46" s="218">
        <v>82.5</v>
      </c>
      <c r="V46" s="199">
        <v>23.5</v>
      </c>
      <c r="W46" s="255">
        <v>28.1</v>
      </c>
      <c r="X46" s="255">
        <v>30.4</v>
      </c>
      <c r="Y46" s="217">
        <v>24</v>
      </c>
      <c r="AA46" s="218">
        <v>50.3</v>
      </c>
      <c r="AB46" s="199">
        <v>28.1</v>
      </c>
      <c r="AC46" s="218">
        <v>10.6</v>
      </c>
      <c r="AD46" s="199">
        <v>22.2</v>
      </c>
      <c r="AE46" s="255">
        <v>17.5</v>
      </c>
      <c r="AF46" s="255">
        <v>9.5</v>
      </c>
      <c r="AG46" s="201">
        <v>1.1000000000000001</v>
      </c>
      <c r="AI46" s="243"/>
      <c r="AJ46" s="243"/>
      <c r="AK46" s="246"/>
      <c r="AL46" s="253"/>
      <c r="AM46" s="246"/>
      <c r="AN46" s="246"/>
      <c r="AO46" s="246"/>
      <c r="AP46" s="246"/>
    </row>
    <row r="47" spans="1:42" x14ac:dyDescent="0.4">
      <c r="A47" s="257" t="s">
        <v>104</v>
      </c>
      <c r="B47" s="188"/>
      <c r="C47" s="185"/>
      <c r="D47" s="185"/>
      <c r="E47" s="185"/>
      <c r="F47" s="185"/>
      <c r="G47" s="185"/>
      <c r="H47" s="185"/>
      <c r="I47" s="185"/>
      <c r="J47" s="185"/>
      <c r="L47" s="185"/>
      <c r="M47" s="185"/>
      <c r="N47" s="185"/>
      <c r="O47" s="185"/>
      <c r="P47" s="185"/>
      <c r="Q47" s="185"/>
      <c r="R47" s="185"/>
      <c r="T47" s="185"/>
      <c r="U47" s="185"/>
      <c r="V47" s="184"/>
      <c r="W47" s="188"/>
      <c r="X47" s="188"/>
      <c r="Y47" s="183"/>
      <c r="AA47" s="185"/>
      <c r="AB47" s="184"/>
      <c r="AC47" s="185"/>
      <c r="AD47" s="184"/>
      <c r="AE47" s="188"/>
      <c r="AF47" s="188"/>
      <c r="AG47" s="183"/>
      <c r="AI47" s="243"/>
      <c r="AJ47" s="243"/>
      <c r="AK47" s="246"/>
      <c r="AL47" s="258"/>
      <c r="AM47" s="246"/>
      <c r="AN47" s="246"/>
      <c r="AO47" s="246"/>
      <c r="AP47" s="246"/>
    </row>
    <row r="48" spans="1:42" x14ac:dyDescent="0.4">
      <c r="A48" s="249" t="s">
        <v>174</v>
      </c>
      <c r="B48" s="188" t="s">
        <v>162</v>
      </c>
      <c r="C48" s="185">
        <v>51.400000000000006</v>
      </c>
      <c r="D48" s="218">
        <v>57.7</v>
      </c>
      <c r="E48" s="218">
        <v>36.700000000000003</v>
      </c>
      <c r="F48" s="218">
        <v>24.3</v>
      </c>
      <c r="G48" s="185">
        <v>14.7</v>
      </c>
      <c r="H48" s="218">
        <v>12.4</v>
      </c>
      <c r="I48" s="218">
        <v>16.100000000000001</v>
      </c>
      <c r="J48" s="218">
        <v>8.1999999999999993</v>
      </c>
      <c r="L48" s="218">
        <v>57.7</v>
      </c>
      <c r="M48" s="218">
        <v>43.3</v>
      </c>
      <c r="N48" s="218">
        <v>27.1</v>
      </c>
      <c r="O48" s="218">
        <v>14.4</v>
      </c>
      <c r="P48" s="218">
        <v>16.2</v>
      </c>
      <c r="Q48" s="218">
        <v>14.3</v>
      </c>
      <c r="R48" s="218">
        <v>12.8</v>
      </c>
      <c r="T48" s="218">
        <v>63</v>
      </c>
      <c r="U48" s="218">
        <v>47.2</v>
      </c>
      <c r="V48" s="199">
        <v>15.8</v>
      </c>
      <c r="W48" s="255">
        <v>16.3</v>
      </c>
      <c r="X48" s="255">
        <v>14.6</v>
      </c>
      <c r="Y48" s="201">
        <v>16.3</v>
      </c>
      <c r="AA48" s="218">
        <v>72.8</v>
      </c>
      <c r="AB48" s="199">
        <v>56.1</v>
      </c>
      <c r="AC48" s="218">
        <v>38.5</v>
      </c>
      <c r="AD48" s="199">
        <v>16.7</v>
      </c>
      <c r="AE48" s="255">
        <v>17.600000000000001</v>
      </c>
      <c r="AF48" s="255">
        <v>19.3</v>
      </c>
      <c r="AG48" s="201">
        <v>19.2</v>
      </c>
      <c r="AI48" s="243"/>
      <c r="AJ48" s="243"/>
      <c r="AK48" s="246"/>
      <c r="AL48" s="253"/>
      <c r="AM48" s="246"/>
      <c r="AN48" s="246"/>
      <c r="AO48" s="246"/>
      <c r="AP48" s="246"/>
    </row>
    <row r="49" spans="1:42" x14ac:dyDescent="0.4">
      <c r="A49" s="259" t="s">
        <v>116</v>
      </c>
      <c r="B49" s="188"/>
      <c r="C49" s="185"/>
      <c r="D49" s="185"/>
      <c r="E49" s="185"/>
      <c r="F49" s="185"/>
      <c r="G49" s="185"/>
      <c r="H49" s="185"/>
      <c r="I49" s="185"/>
      <c r="J49" s="185"/>
      <c r="L49" s="185"/>
      <c r="M49" s="185"/>
      <c r="N49" s="185"/>
      <c r="O49" s="185"/>
      <c r="P49" s="185"/>
      <c r="Q49" s="185"/>
      <c r="R49" s="185"/>
      <c r="T49" s="185"/>
      <c r="U49" s="185"/>
      <c r="V49" s="184"/>
      <c r="W49" s="188"/>
      <c r="X49" s="188"/>
      <c r="Y49" s="183"/>
      <c r="AA49" s="185"/>
      <c r="AB49" s="184"/>
      <c r="AC49" s="185"/>
      <c r="AD49" s="184"/>
      <c r="AE49" s="188"/>
      <c r="AF49" s="188"/>
      <c r="AG49" s="183"/>
      <c r="AI49" s="260"/>
      <c r="AJ49" s="243"/>
      <c r="AK49" s="246"/>
      <c r="AL49" s="253"/>
      <c r="AM49" s="246"/>
      <c r="AN49" s="246"/>
      <c r="AO49" s="246"/>
      <c r="AP49" s="261"/>
    </row>
    <row r="50" spans="1:42" x14ac:dyDescent="0.4">
      <c r="A50" s="249" t="s">
        <v>174</v>
      </c>
      <c r="B50" s="188" t="s">
        <v>162</v>
      </c>
      <c r="C50" s="214">
        <v>7.3</v>
      </c>
      <c r="D50" s="214">
        <v>7.6</v>
      </c>
      <c r="E50" s="218">
        <v>5.6</v>
      </c>
      <c r="F50" s="218">
        <v>3.7</v>
      </c>
      <c r="G50" s="214">
        <v>1.7</v>
      </c>
      <c r="H50" s="214">
        <v>1.9</v>
      </c>
      <c r="I50" s="214">
        <v>1.9</v>
      </c>
      <c r="J50" s="214">
        <v>1.8</v>
      </c>
      <c r="L50" s="214">
        <v>7.6</v>
      </c>
      <c r="M50" s="218">
        <v>5.8</v>
      </c>
      <c r="N50" s="214">
        <v>3.9</v>
      </c>
      <c r="O50" s="214">
        <v>1.8</v>
      </c>
      <c r="P50" s="218">
        <v>1.9</v>
      </c>
      <c r="Q50" s="218">
        <v>2</v>
      </c>
      <c r="R50" s="218">
        <v>1.9</v>
      </c>
      <c r="T50" s="218">
        <v>8</v>
      </c>
      <c r="U50" s="218">
        <v>6</v>
      </c>
      <c r="V50" s="199">
        <v>2</v>
      </c>
      <c r="W50" s="216">
        <v>2</v>
      </c>
      <c r="X50" s="216">
        <v>2</v>
      </c>
      <c r="Y50" s="217">
        <v>2</v>
      </c>
      <c r="AA50" s="218">
        <v>8.1999999999999993</v>
      </c>
      <c r="AB50" s="199">
        <v>6.3</v>
      </c>
      <c r="AC50" s="218">
        <v>4.2</v>
      </c>
      <c r="AD50" s="199">
        <v>1.9</v>
      </c>
      <c r="AE50" s="255">
        <v>2.1</v>
      </c>
      <c r="AF50" s="255">
        <v>2.1</v>
      </c>
      <c r="AG50" s="201">
        <v>2.1</v>
      </c>
      <c r="AI50" s="243"/>
      <c r="AJ50" s="243"/>
      <c r="AK50" s="246"/>
      <c r="AL50" s="253"/>
      <c r="AM50" s="246"/>
      <c r="AN50" s="246"/>
      <c r="AO50" s="246"/>
      <c r="AP50" s="246"/>
    </row>
    <row r="51" spans="1:42" ht="15" customHeight="1" x14ac:dyDescent="0.4">
      <c r="A51" s="262"/>
      <c r="B51" s="188"/>
      <c r="C51" s="218"/>
      <c r="D51" s="218"/>
      <c r="E51" s="218"/>
      <c r="F51" s="218"/>
      <c r="G51" s="218"/>
      <c r="H51" s="218"/>
      <c r="I51" s="218"/>
      <c r="J51" s="218"/>
      <c r="L51" s="218"/>
      <c r="M51" s="218"/>
      <c r="N51" s="218"/>
      <c r="O51" s="218"/>
      <c r="P51" s="218"/>
      <c r="Q51" s="218"/>
      <c r="R51" s="218"/>
      <c r="T51" s="218"/>
      <c r="U51" s="218"/>
      <c r="V51" s="199"/>
      <c r="W51" s="255"/>
      <c r="X51" s="255"/>
      <c r="Y51" s="201"/>
      <c r="AA51" s="218"/>
      <c r="AB51" s="199"/>
      <c r="AC51" s="218"/>
      <c r="AD51" s="199"/>
      <c r="AE51" s="255"/>
      <c r="AF51" s="255"/>
      <c r="AG51" s="201"/>
      <c r="AI51" s="243"/>
      <c r="AJ51" s="243"/>
      <c r="AK51" s="246"/>
      <c r="AL51" s="253"/>
      <c r="AM51" s="246"/>
      <c r="AN51" s="246"/>
      <c r="AO51" s="246"/>
      <c r="AP51" s="246"/>
    </row>
    <row r="52" spans="1:42" x14ac:dyDescent="0.4">
      <c r="A52" s="259" t="s">
        <v>176</v>
      </c>
      <c r="B52" s="263" t="s">
        <v>162</v>
      </c>
      <c r="C52" s="350">
        <v>302.90000000000003</v>
      </c>
      <c r="D52" s="264">
        <v>282.3</v>
      </c>
      <c r="E52" s="264">
        <v>222.4</v>
      </c>
      <c r="F52" s="264">
        <v>142.5</v>
      </c>
      <c r="G52" s="350">
        <v>80.5</v>
      </c>
      <c r="H52" s="264">
        <v>79.900000000000006</v>
      </c>
      <c r="I52" s="264">
        <v>75.099999999999994</v>
      </c>
      <c r="J52" s="264">
        <v>67.399999999999991</v>
      </c>
      <c r="L52" s="264">
        <v>282.3</v>
      </c>
      <c r="M52" s="264">
        <v>207.8</v>
      </c>
      <c r="N52" s="264">
        <v>134.4</v>
      </c>
      <c r="O52" s="264">
        <v>74.5</v>
      </c>
      <c r="P52" s="264">
        <v>73.400000000000006</v>
      </c>
      <c r="Q52" s="264">
        <v>69.399999999999991</v>
      </c>
      <c r="R52" s="264">
        <v>65</v>
      </c>
      <c r="T52" s="264">
        <v>245.2</v>
      </c>
      <c r="U52" s="264">
        <v>183.7</v>
      </c>
      <c r="V52" s="265">
        <v>61.5</v>
      </c>
      <c r="W52" s="266">
        <v>70.7</v>
      </c>
      <c r="X52" s="266">
        <v>63.2</v>
      </c>
      <c r="Y52" s="267">
        <v>49.8</v>
      </c>
      <c r="AA52" s="264">
        <v>131.30000000000001</v>
      </c>
      <c r="AB52" s="265">
        <v>90.5</v>
      </c>
      <c r="AC52" s="264">
        <v>53.3</v>
      </c>
      <c r="AD52" s="265">
        <v>40.799999999999997</v>
      </c>
      <c r="AE52" s="266">
        <v>37.200000000000003</v>
      </c>
      <c r="AF52" s="266">
        <v>30.9</v>
      </c>
      <c r="AG52" s="267">
        <v>22.400000000000002</v>
      </c>
      <c r="AI52" s="252"/>
      <c r="AJ52" s="252"/>
      <c r="AK52" s="256"/>
      <c r="AL52" s="253"/>
      <c r="AM52" s="256"/>
      <c r="AN52" s="248"/>
      <c r="AO52" s="256"/>
      <c r="AP52" s="256"/>
    </row>
    <row r="53" spans="1:42" ht="15" customHeight="1" x14ac:dyDescent="0.4">
      <c r="A53" s="171"/>
      <c r="B53" s="172"/>
      <c r="C53" s="173"/>
      <c r="D53" s="441"/>
      <c r="E53" s="173"/>
      <c r="F53" s="173"/>
      <c r="G53" s="173"/>
      <c r="H53" s="173"/>
      <c r="I53" s="173"/>
      <c r="J53" s="173"/>
      <c r="L53" s="173"/>
      <c r="M53" s="173"/>
      <c r="N53" s="173"/>
      <c r="O53" s="173"/>
      <c r="P53" s="173"/>
      <c r="Q53" s="173"/>
      <c r="R53" s="173"/>
      <c r="T53" s="173"/>
      <c r="U53" s="173"/>
      <c r="V53" s="174"/>
      <c r="W53" s="138"/>
      <c r="X53" s="138"/>
      <c r="Y53" s="175"/>
      <c r="AA53" s="173"/>
      <c r="AB53" s="174"/>
      <c r="AC53" s="173"/>
      <c r="AD53" s="174"/>
      <c r="AE53" s="138"/>
      <c r="AF53" s="138"/>
      <c r="AG53" s="175"/>
      <c r="AI53" s="241"/>
      <c r="AJ53" s="241"/>
      <c r="AK53" s="242"/>
      <c r="AL53" s="242"/>
      <c r="AM53" s="268"/>
      <c r="AN53" s="269"/>
      <c r="AO53" s="242"/>
      <c r="AP53" s="241"/>
    </row>
    <row r="54" spans="1:42" x14ac:dyDescent="0.4">
      <c r="A54" s="259" t="s">
        <v>206</v>
      </c>
      <c r="B54" s="263" t="s">
        <v>162</v>
      </c>
      <c r="C54" s="270">
        <v>311.39999999999998</v>
      </c>
      <c r="D54" s="270">
        <v>294.7</v>
      </c>
      <c r="E54" s="270">
        <v>230.5</v>
      </c>
      <c r="F54" s="270">
        <v>147.6</v>
      </c>
      <c r="G54" s="270">
        <v>80.900000000000006</v>
      </c>
      <c r="H54" s="270">
        <v>82.9</v>
      </c>
      <c r="I54" s="270">
        <v>77.599999999999994</v>
      </c>
      <c r="J54" s="270">
        <v>70</v>
      </c>
      <c r="L54" s="270">
        <v>294.7</v>
      </c>
      <c r="M54" s="270">
        <v>216.8</v>
      </c>
      <c r="N54" s="270">
        <v>139.6</v>
      </c>
      <c r="O54" s="270">
        <v>77.900000000000006</v>
      </c>
      <c r="P54" s="270">
        <v>77.2</v>
      </c>
      <c r="Q54" s="270">
        <v>72.3</v>
      </c>
      <c r="R54" s="270">
        <v>67.3</v>
      </c>
      <c r="T54" s="270">
        <v>258.5</v>
      </c>
      <c r="U54" s="270">
        <v>193.3</v>
      </c>
      <c r="V54" s="271">
        <v>65.2</v>
      </c>
      <c r="W54" s="272">
        <v>75.3</v>
      </c>
      <c r="X54" s="272">
        <v>65.900000000000006</v>
      </c>
      <c r="Y54" s="273">
        <v>52.1</v>
      </c>
      <c r="AA54" s="270">
        <v>143.5</v>
      </c>
      <c r="AB54" s="271">
        <v>98.6</v>
      </c>
      <c r="AC54" s="270">
        <v>56.3</v>
      </c>
      <c r="AD54" s="271">
        <v>44.9</v>
      </c>
      <c r="AE54" s="272">
        <v>42.3</v>
      </c>
      <c r="AF54" s="272">
        <v>33.6</v>
      </c>
      <c r="AG54" s="273">
        <v>22.7</v>
      </c>
      <c r="AI54" s="260"/>
      <c r="AJ54" s="241"/>
      <c r="AK54" s="274"/>
      <c r="AL54" s="275"/>
      <c r="AM54" s="276"/>
      <c r="AN54" s="276"/>
      <c r="AO54" s="276"/>
      <c r="AP54" s="276"/>
    </row>
    <row r="55" spans="1:42" x14ac:dyDescent="0.4">
      <c r="A55" s="249" t="s">
        <v>175</v>
      </c>
      <c r="B55" s="188" t="s">
        <v>162</v>
      </c>
      <c r="C55" s="277">
        <v>123</v>
      </c>
      <c r="D55" s="277">
        <v>105.7</v>
      </c>
      <c r="E55" s="277">
        <v>92.9</v>
      </c>
      <c r="F55" s="277">
        <v>62.3</v>
      </c>
      <c r="G55" s="277">
        <v>30.1</v>
      </c>
      <c r="H55" s="277">
        <v>30.6</v>
      </c>
      <c r="I55" s="277">
        <v>31.3</v>
      </c>
      <c r="J55" s="277">
        <v>31</v>
      </c>
      <c r="L55" s="277">
        <v>105.7</v>
      </c>
      <c r="M55" s="277">
        <v>76.5</v>
      </c>
      <c r="N55" s="277">
        <v>49</v>
      </c>
      <c r="O55" s="277">
        <v>29.2</v>
      </c>
      <c r="P55" s="277">
        <v>27.5</v>
      </c>
      <c r="Q55" s="277">
        <v>27.9</v>
      </c>
      <c r="R55" s="277">
        <v>21.1</v>
      </c>
      <c r="T55" s="277">
        <v>65.099999999999994</v>
      </c>
      <c r="U55" s="277">
        <v>45.8</v>
      </c>
      <c r="V55" s="278">
        <v>19.3</v>
      </c>
      <c r="W55" s="279">
        <v>23.2</v>
      </c>
      <c r="X55" s="279">
        <v>15.4</v>
      </c>
      <c r="Y55" s="280">
        <v>7.2</v>
      </c>
      <c r="AA55" s="281">
        <v>0</v>
      </c>
      <c r="AB55" s="278" t="s">
        <v>54</v>
      </c>
      <c r="AC55" s="277" t="s">
        <v>54</v>
      </c>
      <c r="AD55" s="282">
        <v>0</v>
      </c>
      <c r="AE55" s="283">
        <v>0</v>
      </c>
      <c r="AF55" s="284">
        <v>0</v>
      </c>
      <c r="AG55" s="285">
        <v>0</v>
      </c>
      <c r="AI55" s="241"/>
      <c r="AJ55" s="286"/>
      <c r="AK55" s="287"/>
      <c r="AL55" s="242"/>
      <c r="AM55" s="288"/>
      <c r="AN55" s="289"/>
      <c r="AO55" s="288"/>
      <c r="AP55" s="290"/>
    </row>
    <row r="56" spans="1:42" x14ac:dyDescent="0.4">
      <c r="A56" s="249" t="s">
        <v>146</v>
      </c>
      <c r="B56" s="188" t="s">
        <v>162</v>
      </c>
      <c r="C56" s="291">
        <v>22.7</v>
      </c>
      <c r="D56" s="291">
        <v>25.7</v>
      </c>
      <c r="E56" s="291">
        <v>18.5</v>
      </c>
      <c r="F56" s="291">
        <v>11.8</v>
      </c>
      <c r="G56" s="291">
        <v>4.2</v>
      </c>
      <c r="H56" s="291">
        <v>6.7</v>
      </c>
      <c r="I56" s="291">
        <v>6.1</v>
      </c>
      <c r="J56" s="291">
        <v>5.7</v>
      </c>
      <c r="L56" s="291">
        <v>25.7</v>
      </c>
      <c r="M56" s="291">
        <v>18.899999999999999</v>
      </c>
      <c r="N56" s="291">
        <v>11.5</v>
      </c>
      <c r="O56" s="291">
        <v>6.8</v>
      </c>
      <c r="P56" s="291">
        <v>7.4</v>
      </c>
      <c r="Q56" s="291">
        <v>6.2</v>
      </c>
      <c r="R56" s="291">
        <v>5.3</v>
      </c>
      <c r="T56" s="291">
        <v>25.1</v>
      </c>
      <c r="U56" s="291">
        <v>18.399999999999999</v>
      </c>
      <c r="V56" s="292">
        <v>6.7</v>
      </c>
      <c r="W56" s="293">
        <v>8</v>
      </c>
      <c r="X56" s="293">
        <v>5.7</v>
      </c>
      <c r="Y56" s="294">
        <v>4.7</v>
      </c>
      <c r="AA56" s="291">
        <v>18.100000000000001</v>
      </c>
      <c r="AB56" s="292">
        <v>12</v>
      </c>
      <c r="AC56" s="291">
        <v>5.4</v>
      </c>
      <c r="AD56" s="292">
        <v>6.1</v>
      </c>
      <c r="AE56" s="295">
        <v>6.6</v>
      </c>
      <c r="AF56" s="293">
        <v>3.9</v>
      </c>
      <c r="AG56" s="294">
        <v>1.5</v>
      </c>
      <c r="AI56" s="241"/>
      <c r="AJ56" s="286"/>
      <c r="AK56" s="268"/>
      <c r="AL56" s="242"/>
      <c r="AM56" s="296"/>
      <c r="AN56" s="296"/>
      <c r="AO56" s="296"/>
      <c r="AP56" s="296"/>
    </row>
    <row r="57" spans="1:42" x14ac:dyDescent="0.4">
      <c r="A57" s="249" t="s">
        <v>147</v>
      </c>
      <c r="B57" s="188" t="s">
        <v>162</v>
      </c>
      <c r="C57" s="297">
        <v>110.2</v>
      </c>
      <c r="D57" s="297">
        <v>101.6</v>
      </c>
      <c r="E57" s="297">
        <v>79.2</v>
      </c>
      <c r="F57" s="297">
        <v>47.1</v>
      </c>
      <c r="G57" s="297">
        <v>31</v>
      </c>
      <c r="H57" s="297">
        <v>32.1</v>
      </c>
      <c r="I57" s="297">
        <v>23.3</v>
      </c>
      <c r="J57" s="297">
        <v>23.8</v>
      </c>
      <c r="L57" s="297">
        <v>101.6</v>
      </c>
      <c r="M57" s="297">
        <v>75</v>
      </c>
      <c r="N57" s="297">
        <v>49.8</v>
      </c>
      <c r="O57" s="297">
        <v>26.6</v>
      </c>
      <c r="P57" s="297">
        <v>25.2</v>
      </c>
      <c r="Q57" s="297">
        <v>22.9</v>
      </c>
      <c r="R57" s="297">
        <v>26.9</v>
      </c>
      <c r="T57" s="297">
        <v>101.3</v>
      </c>
      <c r="U57" s="297">
        <v>78.8</v>
      </c>
      <c r="V57" s="298">
        <v>22.5</v>
      </c>
      <c r="W57" s="299">
        <v>26.8</v>
      </c>
      <c r="X57" s="299">
        <v>29.1</v>
      </c>
      <c r="Y57" s="300">
        <v>22.9</v>
      </c>
      <c r="AA57" s="297">
        <v>48</v>
      </c>
      <c r="AB57" s="298">
        <v>26.8</v>
      </c>
      <c r="AC57" s="297">
        <v>10.1</v>
      </c>
      <c r="AD57" s="298">
        <v>21.2</v>
      </c>
      <c r="AE57" s="299">
        <v>16.7</v>
      </c>
      <c r="AF57" s="299">
        <v>9.1</v>
      </c>
      <c r="AG57" s="300">
        <v>1</v>
      </c>
      <c r="AI57" s="301"/>
      <c r="AJ57" s="241"/>
      <c r="AK57" s="269"/>
      <c r="AL57" s="269"/>
      <c r="AM57" s="287"/>
      <c r="AN57" s="269"/>
      <c r="AO57" s="269"/>
      <c r="AP57" s="302"/>
    </row>
    <row r="58" spans="1:42" x14ac:dyDescent="0.4">
      <c r="A58" s="176" t="s">
        <v>104</v>
      </c>
      <c r="B58" s="172" t="s">
        <v>162</v>
      </c>
      <c r="C58" s="303">
        <v>48.5</v>
      </c>
      <c r="D58" s="303">
        <v>54.5</v>
      </c>
      <c r="E58" s="303">
        <v>34.6</v>
      </c>
      <c r="F58" s="303">
        <v>22.9</v>
      </c>
      <c r="G58" s="303">
        <v>13.9</v>
      </c>
      <c r="H58" s="303">
        <v>11.7</v>
      </c>
      <c r="I58" s="303">
        <v>15.1</v>
      </c>
      <c r="J58" s="303">
        <v>7.8</v>
      </c>
      <c r="L58" s="303">
        <v>54.5</v>
      </c>
      <c r="M58" s="303">
        <v>40.9</v>
      </c>
      <c r="N58" s="303">
        <v>25.6</v>
      </c>
      <c r="O58" s="303">
        <v>13.6</v>
      </c>
      <c r="P58" s="303">
        <v>15.3</v>
      </c>
      <c r="Q58" s="303">
        <v>13.4</v>
      </c>
      <c r="R58" s="303">
        <v>12.2</v>
      </c>
      <c r="T58" s="303">
        <v>59.5</v>
      </c>
      <c r="U58" s="303">
        <v>44.6</v>
      </c>
      <c r="V58" s="304">
        <v>14.9</v>
      </c>
      <c r="W58" s="305">
        <v>15.4</v>
      </c>
      <c r="X58" s="305">
        <v>13.8</v>
      </c>
      <c r="Y58" s="306">
        <v>15.4</v>
      </c>
      <c r="AA58" s="303">
        <v>69.5</v>
      </c>
      <c r="AB58" s="304">
        <v>53.7</v>
      </c>
      <c r="AC58" s="303">
        <v>36.799999999999997</v>
      </c>
      <c r="AD58" s="304">
        <v>15.8</v>
      </c>
      <c r="AE58" s="305">
        <v>16.899999999999999</v>
      </c>
      <c r="AF58" s="305">
        <v>18.600000000000001</v>
      </c>
      <c r="AG58" s="306">
        <v>18.2</v>
      </c>
      <c r="AI58" s="241"/>
      <c r="AJ58" s="286"/>
      <c r="AK58" s="268"/>
      <c r="AL58" s="242"/>
      <c r="AM58" s="288"/>
      <c r="AN58" s="288"/>
      <c r="AO58" s="288"/>
      <c r="AP58" s="288"/>
    </row>
    <row r="59" spans="1:42" x14ac:dyDescent="0.4">
      <c r="A59" s="176" t="s">
        <v>116</v>
      </c>
      <c r="B59" s="172" t="s">
        <v>162</v>
      </c>
      <c r="C59" s="303">
        <v>7</v>
      </c>
      <c r="D59" s="303">
        <v>7.2</v>
      </c>
      <c r="E59" s="303">
        <v>5.3</v>
      </c>
      <c r="F59" s="303">
        <v>3.5</v>
      </c>
      <c r="G59" s="303">
        <v>1.7</v>
      </c>
      <c r="H59" s="303">
        <v>1.8</v>
      </c>
      <c r="I59" s="303">
        <v>1.8</v>
      </c>
      <c r="J59" s="303">
        <v>1.7</v>
      </c>
      <c r="L59" s="303">
        <v>7.2</v>
      </c>
      <c r="M59" s="303">
        <v>5.5</v>
      </c>
      <c r="N59" s="303">
        <v>3.7</v>
      </c>
      <c r="O59" s="303">
        <v>1.7</v>
      </c>
      <c r="P59" s="303">
        <v>1.8</v>
      </c>
      <c r="Q59" s="303">
        <v>1.9</v>
      </c>
      <c r="R59" s="303">
        <v>1.8</v>
      </c>
      <c r="T59" s="303">
        <v>7.5</v>
      </c>
      <c r="U59" s="303">
        <v>5.7</v>
      </c>
      <c r="V59" s="304">
        <v>1.8</v>
      </c>
      <c r="W59" s="305">
        <v>1.9</v>
      </c>
      <c r="X59" s="305">
        <v>1.9</v>
      </c>
      <c r="Y59" s="306">
        <v>1.9</v>
      </c>
      <c r="AA59" s="303">
        <v>7.9</v>
      </c>
      <c r="AB59" s="304">
        <v>6.1</v>
      </c>
      <c r="AC59" s="303">
        <v>4</v>
      </c>
      <c r="AD59" s="304">
        <v>1.8</v>
      </c>
      <c r="AE59" s="305">
        <v>2.1</v>
      </c>
      <c r="AF59" s="305">
        <v>2</v>
      </c>
      <c r="AG59" s="306">
        <v>2</v>
      </c>
      <c r="AI59" s="241"/>
      <c r="AJ59" s="286"/>
      <c r="AK59" s="307"/>
      <c r="AL59" s="308"/>
      <c r="AM59" s="309"/>
      <c r="AN59" s="289"/>
      <c r="AO59" s="289"/>
      <c r="AP59" s="309"/>
    </row>
    <row r="60" spans="1:42" ht="15" customHeight="1" x14ac:dyDescent="0.4">
      <c r="A60" s="171"/>
      <c r="B60" s="172"/>
      <c r="C60" s="173"/>
      <c r="D60" s="173"/>
      <c r="E60" s="173"/>
      <c r="F60" s="173"/>
      <c r="G60" s="173"/>
      <c r="H60" s="173"/>
      <c r="I60" s="173"/>
      <c r="J60" s="173"/>
      <c r="L60" s="173"/>
      <c r="M60" s="173"/>
      <c r="N60" s="173"/>
      <c r="O60" s="173"/>
      <c r="P60" s="173"/>
      <c r="Q60" s="173"/>
      <c r="R60" s="173"/>
      <c r="T60" s="173"/>
      <c r="U60" s="173"/>
      <c r="V60" s="174"/>
      <c r="W60" s="138"/>
      <c r="X60" s="138"/>
      <c r="Y60" s="175"/>
      <c r="AA60" s="173"/>
      <c r="AB60" s="174"/>
      <c r="AC60" s="173"/>
      <c r="AD60" s="174"/>
      <c r="AE60" s="138"/>
      <c r="AF60" s="138"/>
      <c r="AG60" s="175"/>
      <c r="AI60" s="241"/>
      <c r="AJ60" s="286"/>
      <c r="AK60" s="310"/>
      <c r="AL60" s="308"/>
      <c r="AM60" s="288"/>
      <c r="AN60" s="289"/>
      <c r="AO60" s="289"/>
      <c r="AP60" s="288"/>
    </row>
    <row r="61" spans="1:42" x14ac:dyDescent="0.4">
      <c r="A61" s="259" t="s">
        <v>51</v>
      </c>
      <c r="B61" s="263" t="s">
        <v>162</v>
      </c>
      <c r="C61" s="264">
        <v>132.19999999999999</v>
      </c>
      <c r="D61" s="264">
        <v>105.9</v>
      </c>
      <c r="E61" s="264">
        <v>101.4</v>
      </c>
      <c r="F61" s="264">
        <v>62.699999999999996</v>
      </c>
      <c r="G61" s="264">
        <v>30.8</v>
      </c>
      <c r="H61" s="264">
        <v>38.700000000000003</v>
      </c>
      <c r="I61" s="264">
        <v>32.700000000000003</v>
      </c>
      <c r="J61" s="264">
        <v>30</v>
      </c>
      <c r="L61" s="264">
        <v>105.9</v>
      </c>
      <c r="M61" s="264">
        <v>78.099999999999994</v>
      </c>
      <c r="N61" s="264">
        <v>51.6</v>
      </c>
      <c r="O61" s="264">
        <v>27.8</v>
      </c>
      <c r="P61" s="264">
        <v>26.5</v>
      </c>
      <c r="Q61" s="264">
        <v>26</v>
      </c>
      <c r="R61" s="264">
        <v>25.6</v>
      </c>
      <c r="T61" s="264">
        <v>112.5</v>
      </c>
      <c r="U61" s="264">
        <v>85.8</v>
      </c>
      <c r="V61" s="265">
        <v>26.7</v>
      </c>
      <c r="W61" s="266">
        <v>31.4</v>
      </c>
      <c r="X61" s="266">
        <v>28.8</v>
      </c>
      <c r="Y61" s="267">
        <v>25.6</v>
      </c>
      <c r="AA61" s="264">
        <v>92.9</v>
      </c>
      <c r="AB61" s="265">
        <v>70</v>
      </c>
      <c r="AC61" s="264">
        <v>43.9</v>
      </c>
      <c r="AD61" s="265">
        <v>22.9</v>
      </c>
      <c r="AE61" s="266">
        <v>26.1</v>
      </c>
      <c r="AF61" s="266">
        <v>23.6</v>
      </c>
      <c r="AG61" s="267">
        <v>20.3</v>
      </c>
    </row>
    <row r="62" spans="1:42" x14ac:dyDescent="0.4">
      <c r="A62" s="249" t="s">
        <v>178</v>
      </c>
      <c r="B62" s="188" t="s">
        <v>162</v>
      </c>
      <c r="C62" s="311">
        <v>39.799999999999997</v>
      </c>
      <c r="D62" s="311">
        <v>5.4</v>
      </c>
      <c r="E62" s="311">
        <v>32.299999999999997</v>
      </c>
      <c r="F62" s="311">
        <v>20.3</v>
      </c>
      <c r="G62" s="311">
        <v>7.5</v>
      </c>
      <c r="H62" s="311">
        <v>12</v>
      </c>
      <c r="I62" s="311">
        <v>10.6</v>
      </c>
      <c r="J62" s="311">
        <v>9.6999999999999993</v>
      </c>
      <c r="L62" s="311">
        <v>5.4</v>
      </c>
      <c r="M62" s="311">
        <v>3.4</v>
      </c>
      <c r="N62" s="311">
        <v>3.3</v>
      </c>
      <c r="O62" s="311">
        <v>2</v>
      </c>
      <c r="P62" s="311">
        <v>0.1</v>
      </c>
      <c r="Q62" s="311">
        <v>0.4</v>
      </c>
      <c r="R62" s="311">
        <v>2.9</v>
      </c>
      <c r="T62" s="311">
        <v>9.3000000000000007</v>
      </c>
      <c r="U62" s="311">
        <v>8.9</v>
      </c>
      <c r="V62" s="312">
        <v>0.4</v>
      </c>
      <c r="W62" s="313">
        <v>4.8</v>
      </c>
      <c r="X62" s="314">
        <v>3.6</v>
      </c>
      <c r="Y62" s="315">
        <v>0.5</v>
      </c>
      <c r="AA62" s="311">
        <v>0</v>
      </c>
      <c r="AB62" s="312" t="s">
        <v>54</v>
      </c>
      <c r="AC62" s="311" t="s">
        <v>54</v>
      </c>
      <c r="AD62" s="312">
        <v>0</v>
      </c>
      <c r="AE62" s="314">
        <v>0</v>
      </c>
      <c r="AF62" s="314">
        <v>0</v>
      </c>
      <c r="AG62" s="315">
        <v>0</v>
      </c>
    </row>
    <row r="63" spans="1:42" x14ac:dyDescent="0.4">
      <c r="A63" s="249" t="s">
        <v>146</v>
      </c>
      <c r="B63" s="188" t="s">
        <v>162</v>
      </c>
      <c r="C63" s="311">
        <v>22.7</v>
      </c>
      <c r="D63" s="311">
        <v>25.7</v>
      </c>
      <c r="E63" s="311">
        <v>18.5</v>
      </c>
      <c r="F63" s="311">
        <v>11.8</v>
      </c>
      <c r="G63" s="311">
        <v>4.2</v>
      </c>
      <c r="H63" s="311">
        <v>6.7</v>
      </c>
      <c r="I63" s="311">
        <v>6.1</v>
      </c>
      <c r="J63" s="311">
        <v>5.7</v>
      </c>
      <c r="L63" s="311">
        <v>25.7</v>
      </c>
      <c r="M63" s="311">
        <v>18.899999999999999</v>
      </c>
      <c r="N63" s="311">
        <v>11.5</v>
      </c>
      <c r="O63" s="311">
        <v>6.8</v>
      </c>
      <c r="P63" s="311">
        <v>7.4</v>
      </c>
      <c r="Q63" s="311">
        <v>6.2</v>
      </c>
      <c r="R63" s="311">
        <v>5.3</v>
      </c>
      <c r="T63" s="311">
        <v>25.1</v>
      </c>
      <c r="U63" s="311">
        <v>18.399999999999999</v>
      </c>
      <c r="V63" s="312">
        <v>6.7</v>
      </c>
      <c r="W63" s="313">
        <v>8</v>
      </c>
      <c r="X63" s="314">
        <v>5.7</v>
      </c>
      <c r="Y63" s="315">
        <v>4.7</v>
      </c>
      <c r="AA63" s="311">
        <v>18.100000000000001</v>
      </c>
      <c r="AB63" s="312">
        <v>12</v>
      </c>
      <c r="AC63" s="311">
        <v>5.4</v>
      </c>
      <c r="AD63" s="312">
        <v>6.1</v>
      </c>
      <c r="AE63" s="314">
        <v>6.6</v>
      </c>
      <c r="AF63" s="314">
        <v>3.9</v>
      </c>
      <c r="AG63" s="315">
        <v>1.5</v>
      </c>
    </row>
    <row r="64" spans="1:42" x14ac:dyDescent="0.4">
      <c r="A64" s="249" t="s">
        <v>177</v>
      </c>
      <c r="B64" s="188" t="s">
        <v>162</v>
      </c>
      <c r="C64" s="311">
        <v>10.1</v>
      </c>
      <c r="D64" s="311">
        <v>10.199999999999999</v>
      </c>
      <c r="E64" s="311">
        <v>8.3000000000000007</v>
      </c>
      <c r="F64" s="311">
        <v>4.7</v>
      </c>
      <c r="G64" s="311">
        <v>1.8</v>
      </c>
      <c r="H64" s="311">
        <v>3.6</v>
      </c>
      <c r="I64" s="311">
        <v>1.8</v>
      </c>
      <c r="J64" s="311">
        <v>2.9</v>
      </c>
      <c r="L64" s="311">
        <v>10.199999999999999</v>
      </c>
      <c r="M64" s="311">
        <v>8.6999999999999993</v>
      </c>
      <c r="N64" s="311">
        <v>5.6</v>
      </c>
      <c r="O64" s="311">
        <v>1.5</v>
      </c>
      <c r="P64" s="311">
        <v>3.1</v>
      </c>
      <c r="Q64" s="311">
        <v>2.9</v>
      </c>
      <c r="R64" s="311">
        <v>2.7</v>
      </c>
      <c r="T64" s="311">
        <v>10</v>
      </c>
      <c r="U64" s="311">
        <v>9.3000000000000007</v>
      </c>
      <c r="V64" s="312">
        <v>0.7</v>
      </c>
      <c r="W64" s="313">
        <v>4.7</v>
      </c>
      <c r="X64" s="314">
        <v>3.7</v>
      </c>
      <c r="Y64" s="315">
        <v>0.9</v>
      </c>
      <c r="AA64" s="311">
        <v>0</v>
      </c>
      <c r="AB64" s="312" t="s">
        <v>54</v>
      </c>
      <c r="AC64" s="311" t="s">
        <v>54</v>
      </c>
      <c r="AD64" s="312">
        <v>0</v>
      </c>
      <c r="AE64" s="314">
        <v>0</v>
      </c>
      <c r="AF64" s="314">
        <v>0</v>
      </c>
      <c r="AG64" s="315">
        <v>0</v>
      </c>
    </row>
    <row r="65" spans="1:42" x14ac:dyDescent="0.4">
      <c r="A65" s="176" t="s">
        <v>179</v>
      </c>
      <c r="B65" s="172" t="s">
        <v>162</v>
      </c>
      <c r="C65" s="316">
        <v>52.4</v>
      </c>
      <c r="D65" s="316">
        <v>57.1</v>
      </c>
      <c r="E65" s="316">
        <v>37.1</v>
      </c>
      <c r="F65" s="316">
        <v>22.1</v>
      </c>
      <c r="G65" s="316">
        <v>15.3</v>
      </c>
      <c r="H65" s="316">
        <v>15</v>
      </c>
      <c r="I65" s="316">
        <v>12.1</v>
      </c>
      <c r="J65" s="316">
        <v>10</v>
      </c>
      <c r="L65" s="316">
        <v>57.1</v>
      </c>
      <c r="M65" s="316">
        <v>41.5</v>
      </c>
      <c r="N65" s="316">
        <v>27.4</v>
      </c>
      <c r="O65" s="316">
        <v>15.6</v>
      </c>
      <c r="P65" s="316">
        <v>14.1</v>
      </c>
      <c r="Q65" s="316">
        <v>14.8</v>
      </c>
      <c r="R65" s="316">
        <v>12.6</v>
      </c>
      <c r="T65" s="316">
        <v>60.1</v>
      </c>
      <c r="U65" s="316">
        <v>42.6</v>
      </c>
      <c r="V65" s="317">
        <v>17.5</v>
      </c>
      <c r="W65" s="314">
        <v>11.4</v>
      </c>
      <c r="X65" s="314">
        <v>14</v>
      </c>
      <c r="Y65" s="318">
        <v>17.2</v>
      </c>
      <c r="AA65" s="316">
        <v>68.5</v>
      </c>
      <c r="AB65" s="317">
        <v>53</v>
      </c>
      <c r="AC65" s="316">
        <v>35.6</v>
      </c>
      <c r="AD65" s="317">
        <v>15.5</v>
      </c>
      <c r="AE65" s="314">
        <v>17.399999999999999</v>
      </c>
      <c r="AF65" s="314">
        <v>17.5</v>
      </c>
      <c r="AG65" s="318">
        <v>18.100000000000001</v>
      </c>
    </row>
    <row r="66" spans="1:42" x14ac:dyDescent="0.4">
      <c r="A66" s="176" t="s">
        <v>180</v>
      </c>
      <c r="B66" s="172" t="s">
        <v>162</v>
      </c>
      <c r="C66" s="316">
        <v>7.2</v>
      </c>
      <c r="D66" s="316">
        <v>7.5</v>
      </c>
      <c r="E66" s="316">
        <v>5.2</v>
      </c>
      <c r="F66" s="316">
        <v>3.8</v>
      </c>
      <c r="G66" s="316">
        <v>2</v>
      </c>
      <c r="H66" s="316">
        <v>1.4</v>
      </c>
      <c r="I66" s="316">
        <v>2.1</v>
      </c>
      <c r="J66" s="316">
        <v>1.7</v>
      </c>
      <c r="L66" s="316">
        <v>7.5</v>
      </c>
      <c r="M66" s="316">
        <v>5.6</v>
      </c>
      <c r="N66" s="316">
        <v>3.8</v>
      </c>
      <c r="O66" s="316">
        <v>1.9</v>
      </c>
      <c r="P66" s="316">
        <v>1.8</v>
      </c>
      <c r="Q66" s="316">
        <v>1.7</v>
      </c>
      <c r="R66" s="316">
        <v>2.1</v>
      </c>
      <c r="T66" s="316">
        <v>8</v>
      </c>
      <c r="U66" s="316">
        <v>6.6</v>
      </c>
      <c r="V66" s="317">
        <v>1.4</v>
      </c>
      <c r="W66" s="314">
        <v>2.5</v>
      </c>
      <c r="X66" s="314">
        <v>1.8</v>
      </c>
      <c r="Y66" s="318">
        <v>2.2999999999999998</v>
      </c>
      <c r="AA66" s="316">
        <v>6.3</v>
      </c>
      <c r="AB66" s="317">
        <v>5</v>
      </c>
      <c r="AC66" s="316">
        <v>2.9</v>
      </c>
      <c r="AD66" s="317">
        <v>1.3</v>
      </c>
      <c r="AE66" s="314">
        <v>2.1</v>
      </c>
      <c r="AF66" s="314">
        <v>2.2000000000000002</v>
      </c>
      <c r="AG66" s="318">
        <v>0.7</v>
      </c>
    </row>
    <row r="67" spans="1:42" x14ac:dyDescent="0.4">
      <c r="A67" s="319" t="s">
        <v>252</v>
      </c>
      <c r="B67" s="122"/>
    </row>
    <row r="68" spans="1:42" ht="13" customHeight="1" x14ac:dyDescent="0.4"/>
    <row r="69" spans="1:42" ht="21" customHeight="1" x14ac:dyDescent="0.4">
      <c r="A69" s="126" t="s">
        <v>256</v>
      </c>
      <c r="C69" s="320"/>
      <c r="G69" s="320"/>
    </row>
    <row r="70" spans="1:42" s="132" customFormat="1" ht="14.15" customHeight="1" x14ac:dyDescent="0.25">
      <c r="C70" s="128" t="s">
        <v>156</v>
      </c>
      <c r="D70" s="129" t="s">
        <v>156</v>
      </c>
      <c r="E70" s="129" t="s">
        <v>268</v>
      </c>
      <c r="F70" s="129" t="s">
        <v>264</v>
      </c>
      <c r="G70" s="128" t="s">
        <v>157</v>
      </c>
      <c r="H70" s="129" t="s">
        <v>158</v>
      </c>
      <c r="I70" s="129" t="s">
        <v>159</v>
      </c>
      <c r="J70" s="129" t="s">
        <v>160</v>
      </c>
      <c r="K70" s="130"/>
      <c r="L70" s="129" t="s">
        <v>156</v>
      </c>
      <c r="M70" s="129" t="s">
        <v>268</v>
      </c>
      <c r="N70" s="129" t="s">
        <v>264</v>
      </c>
      <c r="O70" s="129" t="s">
        <v>157</v>
      </c>
      <c r="P70" s="129" t="s">
        <v>158</v>
      </c>
      <c r="Q70" s="129" t="s">
        <v>159</v>
      </c>
      <c r="R70" s="129" t="s">
        <v>160</v>
      </c>
      <c r="S70" s="130"/>
      <c r="T70" s="129" t="s">
        <v>156</v>
      </c>
      <c r="U70" s="129" t="s">
        <v>268</v>
      </c>
      <c r="V70" s="129" t="s">
        <v>157</v>
      </c>
      <c r="W70" s="131" t="s">
        <v>158</v>
      </c>
      <c r="X70" s="131" t="s">
        <v>159</v>
      </c>
      <c r="Y70" s="131" t="s">
        <v>160</v>
      </c>
      <c r="Z70" s="130"/>
      <c r="AA70" s="129" t="s">
        <v>156</v>
      </c>
      <c r="AB70" s="131" t="s">
        <v>268</v>
      </c>
      <c r="AC70" s="131" t="s">
        <v>264</v>
      </c>
      <c r="AD70" s="131" t="s">
        <v>157</v>
      </c>
      <c r="AE70" s="131" t="s">
        <v>158</v>
      </c>
      <c r="AF70" s="131" t="s">
        <v>159</v>
      </c>
      <c r="AG70" s="131" t="s">
        <v>160</v>
      </c>
      <c r="AI70" s="133"/>
      <c r="AJ70" s="133"/>
      <c r="AK70" s="134"/>
      <c r="AL70" s="134"/>
      <c r="AM70" s="134"/>
      <c r="AN70" s="134"/>
      <c r="AO70" s="134"/>
      <c r="AP70" s="133"/>
    </row>
    <row r="71" spans="1:42" s="132" customFormat="1" ht="14.15" customHeight="1" x14ac:dyDescent="0.25">
      <c r="C71" s="128">
        <v>2019</v>
      </c>
      <c r="D71" s="129">
        <v>2018</v>
      </c>
      <c r="E71" s="321">
        <v>2019</v>
      </c>
      <c r="F71" s="321">
        <v>2019</v>
      </c>
      <c r="G71" s="128">
        <v>2019</v>
      </c>
      <c r="H71" s="321">
        <v>2019</v>
      </c>
      <c r="I71" s="321">
        <v>2019</v>
      </c>
      <c r="J71" s="321">
        <v>2019</v>
      </c>
      <c r="K71" s="130"/>
      <c r="L71" s="129">
        <v>2018</v>
      </c>
      <c r="M71" s="321">
        <v>2018</v>
      </c>
      <c r="N71" s="321">
        <v>2018</v>
      </c>
      <c r="O71" s="129">
        <v>2018</v>
      </c>
      <c r="P71" s="321">
        <v>2018</v>
      </c>
      <c r="Q71" s="321">
        <v>2018</v>
      </c>
      <c r="R71" s="321">
        <v>2018</v>
      </c>
      <c r="S71" s="130"/>
      <c r="T71" s="129">
        <v>2017</v>
      </c>
      <c r="U71" s="321">
        <v>2017</v>
      </c>
      <c r="V71" s="321">
        <v>2017</v>
      </c>
      <c r="W71" s="135">
        <v>2017</v>
      </c>
      <c r="X71" s="136">
        <v>2017</v>
      </c>
      <c r="Y71" s="136">
        <v>2017</v>
      </c>
      <c r="Z71" s="130"/>
      <c r="AA71" s="321">
        <v>2016</v>
      </c>
      <c r="AB71" s="136">
        <v>2016</v>
      </c>
      <c r="AC71" s="136">
        <v>2016</v>
      </c>
      <c r="AD71" s="136">
        <v>2016</v>
      </c>
      <c r="AE71" s="136">
        <v>2016</v>
      </c>
      <c r="AF71" s="136">
        <v>2016</v>
      </c>
      <c r="AG71" s="136">
        <v>2016</v>
      </c>
      <c r="AI71" s="133"/>
      <c r="AJ71" s="133"/>
      <c r="AK71" s="134"/>
      <c r="AL71" s="134"/>
      <c r="AM71" s="134"/>
      <c r="AN71" s="134"/>
      <c r="AO71" s="134"/>
      <c r="AP71" s="133"/>
    </row>
    <row r="72" spans="1:42" x14ac:dyDescent="0.4">
      <c r="A72" s="322" t="s">
        <v>181</v>
      </c>
      <c r="B72" s="263" t="s">
        <v>162</v>
      </c>
      <c r="C72" s="323">
        <v>2798</v>
      </c>
      <c r="D72" s="323">
        <v>2955</v>
      </c>
      <c r="E72" s="323">
        <v>2105</v>
      </c>
      <c r="F72" s="323">
        <v>1401</v>
      </c>
      <c r="G72" s="323">
        <v>693</v>
      </c>
      <c r="H72" s="323">
        <v>704</v>
      </c>
      <c r="I72" s="323">
        <v>719</v>
      </c>
      <c r="J72" s="323">
        <v>682</v>
      </c>
      <c r="L72" s="323">
        <v>2955</v>
      </c>
      <c r="M72" s="323">
        <v>2232</v>
      </c>
      <c r="N72" s="323">
        <v>1487</v>
      </c>
      <c r="O72" s="323">
        <v>723</v>
      </c>
      <c r="P72" s="323">
        <v>745</v>
      </c>
      <c r="Q72" s="323">
        <v>749</v>
      </c>
      <c r="R72" s="323">
        <v>738</v>
      </c>
      <c r="T72" s="323">
        <v>2998</v>
      </c>
      <c r="U72" s="323">
        <v>2246</v>
      </c>
      <c r="V72" s="324">
        <v>752</v>
      </c>
      <c r="W72" s="325">
        <v>743</v>
      </c>
      <c r="X72" s="326">
        <v>777</v>
      </c>
      <c r="Y72" s="327">
        <v>726</v>
      </c>
      <c r="AA72" s="323">
        <v>3729</v>
      </c>
      <c r="AB72" s="328">
        <v>2824</v>
      </c>
      <c r="AC72" s="329">
        <v>1904</v>
      </c>
      <c r="AD72" s="328">
        <v>905</v>
      </c>
      <c r="AE72" s="330">
        <v>920</v>
      </c>
      <c r="AF72" s="330">
        <v>952</v>
      </c>
      <c r="AG72" s="331">
        <v>952</v>
      </c>
    </row>
    <row r="73" spans="1:42" x14ac:dyDescent="0.4">
      <c r="A73" s="249" t="s">
        <v>182</v>
      </c>
      <c r="B73" s="188" t="s">
        <v>162</v>
      </c>
      <c r="C73" s="149">
        <v>969</v>
      </c>
      <c r="D73" s="149">
        <v>1088</v>
      </c>
      <c r="E73" s="149">
        <v>720</v>
      </c>
      <c r="F73" s="149">
        <v>490</v>
      </c>
      <c r="G73" s="149">
        <v>249</v>
      </c>
      <c r="H73" s="149">
        <v>230</v>
      </c>
      <c r="I73" s="149">
        <v>244</v>
      </c>
      <c r="J73" s="149">
        <v>246</v>
      </c>
      <c r="L73" s="149">
        <v>1088</v>
      </c>
      <c r="M73" s="149">
        <v>823</v>
      </c>
      <c r="N73" s="149">
        <v>559</v>
      </c>
      <c r="O73" s="149">
        <v>265</v>
      </c>
      <c r="P73" s="149">
        <v>264</v>
      </c>
      <c r="Q73" s="149">
        <v>280</v>
      </c>
      <c r="R73" s="149">
        <v>279</v>
      </c>
      <c r="T73" s="149">
        <v>1065</v>
      </c>
      <c r="U73" s="149">
        <v>799</v>
      </c>
      <c r="V73" s="150">
        <v>266</v>
      </c>
      <c r="W73" s="182">
        <v>254</v>
      </c>
      <c r="X73" s="182">
        <v>270</v>
      </c>
      <c r="Y73" s="332">
        <v>275</v>
      </c>
      <c r="AA73" s="149">
        <v>1260</v>
      </c>
      <c r="AB73" s="333">
        <v>973</v>
      </c>
      <c r="AC73" s="334">
        <v>679</v>
      </c>
      <c r="AD73" s="333">
        <v>287</v>
      </c>
      <c r="AE73" s="182">
        <v>294</v>
      </c>
      <c r="AF73" s="182">
        <v>337</v>
      </c>
      <c r="AG73" s="332">
        <v>342</v>
      </c>
    </row>
    <row r="74" spans="1:42" x14ac:dyDescent="0.4">
      <c r="A74" s="249" t="s">
        <v>183</v>
      </c>
      <c r="B74" s="188" t="s">
        <v>162</v>
      </c>
      <c r="C74" s="149">
        <v>1235</v>
      </c>
      <c r="D74" s="149">
        <v>1238</v>
      </c>
      <c r="E74" s="149">
        <v>936</v>
      </c>
      <c r="F74" s="149">
        <v>611</v>
      </c>
      <c r="G74" s="149">
        <v>299</v>
      </c>
      <c r="H74" s="149">
        <v>325</v>
      </c>
      <c r="I74" s="149">
        <v>326</v>
      </c>
      <c r="J74" s="149">
        <v>285</v>
      </c>
      <c r="L74" s="149">
        <v>1238</v>
      </c>
      <c r="M74" s="149">
        <v>937</v>
      </c>
      <c r="N74" s="149">
        <v>608</v>
      </c>
      <c r="O74" s="149">
        <v>301</v>
      </c>
      <c r="P74" s="149">
        <v>329</v>
      </c>
      <c r="Q74" s="149">
        <v>307</v>
      </c>
      <c r="R74" s="149">
        <v>301</v>
      </c>
      <c r="T74" s="149">
        <v>1305</v>
      </c>
      <c r="U74" s="149">
        <v>977</v>
      </c>
      <c r="V74" s="150">
        <v>328</v>
      </c>
      <c r="W74" s="182">
        <v>332</v>
      </c>
      <c r="X74" s="182">
        <v>351</v>
      </c>
      <c r="Y74" s="332">
        <v>294</v>
      </c>
      <c r="AA74" s="149">
        <v>1309</v>
      </c>
      <c r="AB74" s="333">
        <v>986</v>
      </c>
      <c r="AC74" s="334">
        <v>646</v>
      </c>
      <c r="AD74" s="333">
        <v>323</v>
      </c>
      <c r="AE74" s="182">
        <v>340</v>
      </c>
      <c r="AF74" s="182">
        <v>327</v>
      </c>
      <c r="AG74" s="332">
        <v>319</v>
      </c>
    </row>
    <row r="75" spans="1:42" x14ac:dyDescent="0.4">
      <c r="A75" s="249" t="s">
        <v>184</v>
      </c>
      <c r="B75" s="188" t="s">
        <v>162</v>
      </c>
      <c r="C75" s="149">
        <v>594</v>
      </c>
      <c r="D75" s="149">
        <v>629</v>
      </c>
      <c r="E75" s="149">
        <v>449</v>
      </c>
      <c r="F75" s="149">
        <v>300</v>
      </c>
      <c r="G75" s="149">
        <v>145</v>
      </c>
      <c r="H75" s="149">
        <v>149</v>
      </c>
      <c r="I75" s="149">
        <v>149</v>
      </c>
      <c r="J75" s="149">
        <v>151</v>
      </c>
      <c r="L75" s="149">
        <v>629</v>
      </c>
      <c r="M75" s="149">
        <v>472</v>
      </c>
      <c r="N75" s="149">
        <v>320</v>
      </c>
      <c r="O75" s="149">
        <v>157</v>
      </c>
      <c r="P75" s="149">
        <v>152</v>
      </c>
      <c r="Q75" s="149">
        <v>162</v>
      </c>
      <c r="R75" s="149">
        <v>158</v>
      </c>
      <c r="T75" s="149">
        <v>628</v>
      </c>
      <c r="U75" s="149">
        <v>470</v>
      </c>
      <c r="V75" s="150">
        <v>158</v>
      </c>
      <c r="W75" s="182">
        <v>157</v>
      </c>
      <c r="X75" s="182">
        <v>156</v>
      </c>
      <c r="Y75" s="332">
        <v>157</v>
      </c>
      <c r="AA75" s="149">
        <v>632</v>
      </c>
      <c r="AB75" s="333">
        <v>473</v>
      </c>
      <c r="AC75" s="334">
        <v>316</v>
      </c>
      <c r="AD75" s="333">
        <v>159</v>
      </c>
      <c r="AE75" s="182">
        <v>157</v>
      </c>
      <c r="AF75" s="182">
        <v>157</v>
      </c>
      <c r="AG75" s="332">
        <v>159</v>
      </c>
    </row>
    <row r="76" spans="1:42" x14ac:dyDescent="0.4">
      <c r="A76" s="249" t="s">
        <v>185</v>
      </c>
      <c r="B76" s="188" t="s">
        <v>162</v>
      </c>
      <c r="C76" s="333" t="s">
        <v>54</v>
      </c>
      <c r="D76" s="149" t="s">
        <v>265</v>
      </c>
      <c r="E76" s="149" t="s">
        <v>265</v>
      </c>
      <c r="F76" s="149" t="s">
        <v>265</v>
      </c>
      <c r="G76" s="333" t="s">
        <v>54</v>
      </c>
      <c r="H76" s="149"/>
      <c r="I76" s="149" t="s">
        <v>265</v>
      </c>
      <c r="J76" s="149" t="s">
        <v>265</v>
      </c>
      <c r="L76" s="149" t="s">
        <v>265</v>
      </c>
      <c r="M76" s="149" t="s">
        <v>265</v>
      </c>
      <c r="N76" s="149" t="s">
        <v>265</v>
      </c>
      <c r="O76" s="149" t="s">
        <v>265</v>
      </c>
      <c r="P76" s="149" t="s">
        <v>265</v>
      </c>
      <c r="Q76" s="333" t="s">
        <v>265</v>
      </c>
      <c r="R76" s="333" t="s">
        <v>265</v>
      </c>
      <c r="T76" s="149" t="s">
        <v>269</v>
      </c>
      <c r="U76" s="149" t="s">
        <v>265</v>
      </c>
      <c r="V76" s="150" t="s">
        <v>54</v>
      </c>
      <c r="W76" s="182" t="s">
        <v>269</v>
      </c>
      <c r="X76" s="182" t="s">
        <v>265</v>
      </c>
      <c r="Y76" s="318">
        <v>0</v>
      </c>
      <c r="AA76" s="149">
        <v>528</v>
      </c>
      <c r="AB76" s="333">
        <v>392</v>
      </c>
      <c r="AC76" s="334">
        <v>263</v>
      </c>
      <c r="AD76" s="333">
        <v>136</v>
      </c>
      <c r="AE76" s="182">
        <v>129</v>
      </c>
      <c r="AF76" s="182">
        <v>131</v>
      </c>
      <c r="AG76" s="332">
        <v>132</v>
      </c>
    </row>
    <row r="77" spans="1:42" x14ac:dyDescent="0.4">
      <c r="A77" s="322" t="s">
        <v>186</v>
      </c>
      <c r="B77" s="263" t="s">
        <v>187</v>
      </c>
      <c r="C77" s="139">
        <v>2767</v>
      </c>
      <c r="D77" s="139">
        <v>3028</v>
      </c>
      <c r="E77" s="139">
        <v>2000</v>
      </c>
      <c r="F77" s="139">
        <v>1280</v>
      </c>
      <c r="G77" s="139">
        <v>767</v>
      </c>
      <c r="H77" s="139">
        <v>720</v>
      </c>
      <c r="I77" s="139">
        <v>908</v>
      </c>
      <c r="J77" s="139">
        <v>372</v>
      </c>
      <c r="L77" s="139">
        <v>3028</v>
      </c>
      <c r="M77" s="139">
        <v>2287</v>
      </c>
      <c r="N77" s="139">
        <v>1381</v>
      </c>
      <c r="O77" s="139">
        <v>741</v>
      </c>
      <c r="P77" s="139">
        <v>906</v>
      </c>
      <c r="Q77" s="139">
        <v>696</v>
      </c>
      <c r="R77" s="139">
        <v>685</v>
      </c>
      <c r="T77" s="139">
        <v>3163</v>
      </c>
      <c r="U77" s="139">
        <v>2316</v>
      </c>
      <c r="V77" s="141">
        <v>847</v>
      </c>
      <c r="W77" s="325">
        <v>859</v>
      </c>
      <c r="X77" s="326">
        <v>707</v>
      </c>
      <c r="Y77" s="335">
        <v>750</v>
      </c>
      <c r="AA77" s="139">
        <v>3586</v>
      </c>
      <c r="AB77" s="336">
        <v>2774</v>
      </c>
      <c r="AC77" s="337">
        <v>1926</v>
      </c>
      <c r="AD77" s="336">
        <v>812</v>
      </c>
      <c r="AE77" s="326">
        <v>848</v>
      </c>
      <c r="AF77" s="326">
        <v>976</v>
      </c>
      <c r="AG77" s="335">
        <v>950</v>
      </c>
    </row>
    <row r="78" spans="1:42" x14ac:dyDescent="0.4">
      <c r="A78" s="249" t="s">
        <v>188</v>
      </c>
      <c r="B78" s="188" t="s">
        <v>162</v>
      </c>
      <c r="C78" s="234">
        <v>969</v>
      </c>
      <c r="D78" s="234">
        <v>1087</v>
      </c>
      <c r="E78" s="234">
        <v>719</v>
      </c>
      <c r="F78" s="234">
        <v>490</v>
      </c>
      <c r="G78" s="234">
        <v>250</v>
      </c>
      <c r="H78" s="234">
        <v>229</v>
      </c>
      <c r="I78" s="234">
        <v>244</v>
      </c>
      <c r="J78" s="234">
        <v>246</v>
      </c>
      <c r="L78" s="234">
        <v>1087</v>
      </c>
      <c r="M78" s="234">
        <v>822</v>
      </c>
      <c r="N78" s="234">
        <v>559</v>
      </c>
      <c r="O78" s="234">
        <v>265</v>
      </c>
      <c r="P78" s="234">
        <v>263</v>
      </c>
      <c r="Q78" s="234">
        <v>281</v>
      </c>
      <c r="R78" s="234">
        <v>278</v>
      </c>
      <c r="T78" s="234">
        <v>1067</v>
      </c>
      <c r="U78" s="234">
        <v>795</v>
      </c>
      <c r="V78" s="235">
        <v>272</v>
      </c>
      <c r="W78" s="182">
        <v>249</v>
      </c>
      <c r="X78" s="182">
        <v>270</v>
      </c>
      <c r="Y78" s="332">
        <v>276</v>
      </c>
      <c r="AA78" s="234">
        <v>1262</v>
      </c>
      <c r="AB78" s="333">
        <v>972</v>
      </c>
      <c r="AC78" s="334">
        <v>682</v>
      </c>
      <c r="AD78" s="333">
        <v>290</v>
      </c>
      <c r="AE78" s="182">
        <v>290</v>
      </c>
      <c r="AF78" s="182">
        <v>339</v>
      </c>
      <c r="AG78" s="332">
        <v>343</v>
      </c>
    </row>
    <row r="79" spans="1:42" s="161" customFormat="1" x14ac:dyDescent="0.4">
      <c r="A79" s="338"/>
      <c r="B79" s="204" t="s">
        <v>189</v>
      </c>
      <c r="C79" s="202">
        <v>2.06</v>
      </c>
      <c r="D79" s="202">
        <v>3.44</v>
      </c>
      <c r="E79" s="202">
        <v>2.13</v>
      </c>
      <c r="F79" s="202">
        <v>2.0299999999999998</v>
      </c>
      <c r="G79" s="202">
        <v>1.87</v>
      </c>
      <c r="H79" s="202">
        <v>2.33</v>
      </c>
      <c r="I79" s="202">
        <v>1.84</v>
      </c>
      <c r="J79" s="202">
        <v>2.23</v>
      </c>
      <c r="K79" s="156"/>
      <c r="L79" s="202">
        <v>3.44</v>
      </c>
      <c r="M79" s="202">
        <v>3.6</v>
      </c>
      <c r="N79" s="202">
        <v>3.75</v>
      </c>
      <c r="O79" s="202">
        <v>2.94</v>
      </c>
      <c r="P79" s="202">
        <v>3.26</v>
      </c>
      <c r="Q79" s="202">
        <v>3.7</v>
      </c>
      <c r="R79" s="202">
        <v>3.81</v>
      </c>
      <c r="S79" s="156"/>
      <c r="T79" s="202">
        <v>3.42</v>
      </c>
      <c r="U79" s="202">
        <v>3.6</v>
      </c>
      <c r="V79" s="203">
        <v>2.87</v>
      </c>
      <c r="W79" s="204">
        <v>3.01</v>
      </c>
      <c r="X79" s="204">
        <v>3.76</v>
      </c>
      <c r="Y79" s="197">
        <v>3.99</v>
      </c>
      <c r="Z79" s="156"/>
      <c r="AA79" s="202">
        <v>4.38</v>
      </c>
      <c r="AB79" s="203">
        <v>4.38</v>
      </c>
      <c r="AC79" s="202">
        <v>4.46</v>
      </c>
      <c r="AD79" s="203">
        <v>4.38</v>
      </c>
      <c r="AE79" s="204">
        <v>4.1900000000000004</v>
      </c>
      <c r="AF79" s="204">
        <v>4.13</v>
      </c>
      <c r="AG79" s="197">
        <v>4.79</v>
      </c>
      <c r="AH79" s="159"/>
      <c r="AI79" s="160"/>
      <c r="AJ79" s="160"/>
      <c r="AP79" s="160"/>
    </row>
    <row r="80" spans="1:42" x14ac:dyDescent="0.4">
      <c r="A80" s="249" t="s">
        <v>190</v>
      </c>
      <c r="B80" s="188" t="s">
        <v>162</v>
      </c>
      <c r="C80" s="479">
        <v>1307</v>
      </c>
      <c r="D80" s="149">
        <v>1404</v>
      </c>
      <c r="E80" s="149">
        <v>833</v>
      </c>
      <c r="F80" s="149">
        <v>514</v>
      </c>
      <c r="G80" s="334">
        <v>474</v>
      </c>
      <c r="H80" s="149">
        <v>319</v>
      </c>
      <c r="I80" s="149">
        <v>514</v>
      </c>
      <c r="J80" s="149" t="s">
        <v>321</v>
      </c>
      <c r="L80" s="149">
        <v>1404</v>
      </c>
      <c r="M80" s="149">
        <v>1085</v>
      </c>
      <c r="N80" s="149">
        <v>563</v>
      </c>
      <c r="O80" s="149">
        <v>319</v>
      </c>
      <c r="P80" s="149">
        <v>522</v>
      </c>
      <c r="Q80" s="149">
        <v>314</v>
      </c>
      <c r="R80" s="149">
        <v>249</v>
      </c>
      <c r="T80" s="149">
        <v>1460</v>
      </c>
      <c r="U80" s="149">
        <v>1045</v>
      </c>
      <c r="V80" s="150">
        <v>415</v>
      </c>
      <c r="W80" s="182">
        <v>451</v>
      </c>
      <c r="X80" s="182">
        <v>275</v>
      </c>
      <c r="Y80" s="332">
        <v>319</v>
      </c>
      <c r="AA80" s="149">
        <v>1673</v>
      </c>
      <c r="AB80" s="333">
        <v>1311</v>
      </c>
      <c r="AC80" s="334">
        <v>908</v>
      </c>
      <c r="AD80" s="333">
        <v>362</v>
      </c>
      <c r="AE80" s="182">
        <v>403</v>
      </c>
      <c r="AF80" s="182">
        <v>474</v>
      </c>
      <c r="AG80" s="332">
        <v>434</v>
      </c>
      <c r="AK80" s="146"/>
    </row>
    <row r="81" spans="1:42" s="161" customFormat="1" x14ac:dyDescent="0.4">
      <c r="A81" s="338"/>
      <c r="B81" s="204" t="s">
        <v>189</v>
      </c>
      <c r="C81" s="202">
        <v>1.61</v>
      </c>
      <c r="D81" s="202">
        <v>1.22</v>
      </c>
      <c r="E81" s="202">
        <v>1.58</v>
      </c>
      <c r="F81" s="202">
        <v>1.69</v>
      </c>
      <c r="G81" s="202">
        <v>1.67</v>
      </c>
      <c r="H81" s="202">
        <v>1.41</v>
      </c>
      <c r="I81" s="202">
        <v>1.69</v>
      </c>
      <c r="J81" s="202" t="s">
        <v>321</v>
      </c>
      <c r="K81" s="156"/>
      <c r="L81" s="202">
        <v>1.22</v>
      </c>
      <c r="M81" s="202">
        <v>1.1499999999999999</v>
      </c>
      <c r="N81" s="202">
        <v>0.93</v>
      </c>
      <c r="O81" s="202">
        <v>1.45</v>
      </c>
      <c r="P81" s="202">
        <v>1.38</v>
      </c>
      <c r="Q81" s="202">
        <v>0.5</v>
      </c>
      <c r="R81" s="202">
        <v>1.47</v>
      </c>
      <c r="S81" s="156"/>
      <c r="T81" s="202">
        <v>1.76</v>
      </c>
      <c r="U81" s="202">
        <v>1.94</v>
      </c>
      <c r="V81" s="203">
        <v>1.31</v>
      </c>
      <c r="W81" s="204">
        <v>1.71</v>
      </c>
      <c r="X81" s="204">
        <v>2.48</v>
      </c>
      <c r="Y81" s="197">
        <v>1.78</v>
      </c>
      <c r="Z81" s="156"/>
      <c r="AA81" s="202">
        <v>1.8</v>
      </c>
      <c r="AB81" s="203">
        <v>1.69</v>
      </c>
      <c r="AC81" s="202">
        <v>1.72</v>
      </c>
      <c r="AD81" s="203">
        <v>2.2000000000000002</v>
      </c>
      <c r="AE81" s="204">
        <v>1.64</v>
      </c>
      <c r="AF81" s="204">
        <v>1.89</v>
      </c>
      <c r="AG81" s="197">
        <v>1.53</v>
      </c>
      <c r="AH81" s="159"/>
      <c r="AI81" s="160"/>
      <c r="AJ81" s="160"/>
      <c r="AP81" s="160"/>
    </row>
    <row r="82" spans="1:42" x14ac:dyDescent="0.4">
      <c r="A82" s="249" t="s">
        <v>191</v>
      </c>
      <c r="B82" s="188" t="s">
        <v>162</v>
      </c>
      <c r="C82" s="334">
        <v>491</v>
      </c>
      <c r="D82" s="334">
        <v>537</v>
      </c>
      <c r="E82" s="334">
        <v>448</v>
      </c>
      <c r="F82" s="334">
        <v>276</v>
      </c>
      <c r="G82" s="334">
        <v>43</v>
      </c>
      <c r="H82" s="334">
        <v>172</v>
      </c>
      <c r="I82" s="334">
        <v>150</v>
      </c>
      <c r="J82" s="334">
        <v>126</v>
      </c>
      <c r="L82" s="334">
        <v>537</v>
      </c>
      <c r="M82" s="334">
        <v>380</v>
      </c>
      <c r="N82" s="334">
        <v>259</v>
      </c>
      <c r="O82" s="334">
        <v>157</v>
      </c>
      <c r="P82" s="334">
        <v>121</v>
      </c>
      <c r="Q82" s="334">
        <v>101</v>
      </c>
      <c r="R82" s="334">
        <v>158</v>
      </c>
      <c r="T82" s="334">
        <v>636</v>
      </c>
      <c r="U82" s="334">
        <v>476</v>
      </c>
      <c r="V82" s="333">
        <v>160</v>
      </c>
      <c r="W82" s="182">
        <v>159</v>
      </c>
      <c r="X82" s="182">
        <v>162</v>
      </c>
      <c r="Y82" s="332">
        <v>155</v>
      </c>
      <c r="AA82" s="334">
        <v>651</v>
      </c>
      <c r="AB82" s="333">
        <v>491</v>
      </c>
      <c r="AC82" s="334">
        <v>336</v>
      </c>
      <c r="AD82" s="333">
        <v>160</v>
      </c>
      <c r="AE82" s="182">
        <v>155</v>
      </c>
      <c r="AF82" s="182">
        <v>163</v>
      </c>
      <c r="AG82" s="332">
        <v>173</v>
      </c>
    </row>
    <row r="83" spans="1:42" s="161" customFormat="1" x14ac:dyDescent="0.4">
      <c r="A83" s="338"/>
      <c r="B83" s="204" t="s">
        <v>189</v>
      </c>
      <c r="C83" s="202">
        <v>3.26</v>
      </c>
      <c r="D83" s="202">
        <v>3.51</v>
      </c>
      <c r="E83" s="202">
        <v>3.23</v>
      </c>
      <c r="F83" s="202">
        <v>3.03</v>
      </c>
      <c r="G83" s="202">
        <v>3.55</v>
      </c>
      <c r="H83" s="202">
        <v>3.56</v>
      </c>
      <c r="I83" s="202">
        <v>3.11</v>
      </c>
      <c r="J83" s="202">
        <v>2.93</v>
      </c>
      <c r="K83" s="156"/>
      <c r="L83" s="202">
        <v>3.51</v>
      </c>
      <c r="M83" s="202">
        <v>3.69</v>
      </c>
      <c r="N83" s="202">
        <v>3.87</v>
      </c>
      <c r="O83" s="202">
        <v>3.07</v>
      </c>
      <c r="P83" s="202">
        <v>3.28</v>
      </c>
      <c r="Q83" s="202">
        <v>4.04</v>
      </c>
      <c r="R83" s="202">
        <v>3.77</v>
      </c>
      <c r="S83" s="156"/>
      <c r="T83" s="202">
        <v>3.43</v>
      </c>
      <c r="U83" s="202">
        <v>3.47</v>
      </c>
      <c r="V83" s="203">
        <v>3.31</v>
      </c>
      <c r="W83" s="204">
        <v>3.4</v>
      </c>
      <c r="X83" s="204">
        <v>3.8</v>
      </c>
      <c r="Y83" s="197">
        <v>3.2</v>
      </c>
      <c r="Z83" s="156"/>
      <c r="AA83" s="202">
        <v>3.11</v>
      </c>
      <c r="AB83" s="203">
        <v>3.03</v>
      </c>
      <c r="AC83" s="202">
        <v>2.89</v>
      </c>
      <c r="AD83" s="203">
        <v>3.37</v>
      </c>
      <c r="AE83" s="204">
        <v>3.33</v>
      </c>
      <c r="AF83" s="204">
        <v>2.81</v>
      </c>
      <c r="AG83" s="197">
        <v>2.97</v>
      </c>
      <c r="AH83" s="159"/>
      <c r="AI83" s="160"/>
      <c r="AJ83" s="160"/>
      <c r="AP83" s="160"/>
    </row>
    <row r="84" spans="1:42" s="161" customFormat="1" x14ac:dyDescent="0.4">
      <c r="A84" s="339" t="s">
        <v>168</v>
      </c>
      <c r="B84" s="193" t="s">
        <v>192</v>
      </c>
      <c r="C84" s="191">
        <v>2.06</v>
      </c>
      <c r="D84" s="191">
        <v>2.42</v>
      </c>
      <c r="E84" s="191">
        <v>2.15</v>
      </c>
      <c r="F84" s="191">
        <v>2.11</v>
      </c>
      <c r="G84" s="191">
        <v>1.84</v>
      </c>
      <c r="H84" s="191">
        <v>2.2200000000000002</v>
      </c>
      <c r="I84" s="191">
        <v>1.96</v>
      </c>
      <c r="J84" s="191">
        <v>2.4700000000000002</v>
      </c>
      <c r="K84" s="156"/>
      <c r="L84" s="191">
        <v>2.42</v>
      </c>
      <c r="M84" s="191">
        <v>2.4500000000000002</v>
      </c>
      <c r="N84" s="191">
        <v>2.63</v>
      </c>
      <c r="O84" s="191">
        <v>2.33</v>
      </c>
      <c r="P84" s="191">
        <v>2.1800000000000002</v>
      </c>
      <c r="Q84" s="191">
        <v>2.2999999999999998</v>
      </c>
      <c r="R84" s="191">
        <v>2.95</v>
      </c>
      <c r="S84" s="156"/>
      <c r="T84" s="191">
        <v>2.65</v>
      </c>
      <c r="U84" s="191">
        <v>2.82</v>
      </c>
      <c r="V84" s="192">
        <v>2.19</v>
      </c>
      <c r="W84" s="193">
        <v>2.4</v>
      </c>
      <c r="X84" s="193">
        <v>3.27</v>
      </c>
      <c r="Y84" s="194">
        <v>2.89</v>
      </c>
      <c r="Z84" s="156"/>
      <c r="AA84" s="191">
        <v>2.95</v>
      </c>
      <c r="AB84" s="192">
        <v>2.87</v>
      </c>
      <c r="AC84" s="191">
        <v>2.89</v>
      </c>
      <c r="AD84" s="192">
        <v>3.21</v>
      </c>
      <c r="AE84" s="193">
        <v>2.82</v>
      </c>
      <c r="AF84" s="193">
        <v>2.82</v>
      </c>
      <c r="AG84" s="194">
        <v>2.97</v>
      </c>
      <c r="AH84" s="159"/>
      <c r="AI84" s="160"/>
      <c r="AJ84" s="160"/>
      <c r="AP84" s="160"/>
    </row>
    <row r="85" spans="1:42" ht="15" customHeight="1" x14ac:dyDescent="0.4">
      <c r="A85" s="259"/>
      <c r="B85" s="263"/>
      <c r="C85" s="191"/>
      <c r="D85" s="191"/>
      <c r="E85" s="191"/>
      <c r="F85" s="191"/>
      <c r="G85" s="191"/>
      <c r="H85" s="191"/>
      <c r="I85" s="191"/>
      <c r="J85" s="191"/>
      <c r="L85" s="191"/>
      <c r="M85" s="191"/>
      <c r="N85" s="191"/>
      <c r="O85" s="191"/>
      <c r="P85" s="191"/>
      <c r="Q85" s="191"/>
      <c r="R85" s="191"/>
      <c r="T85" s="191"/>
      <c r="U85" s="191"/>
      <c r="V85" s="192"/>
      <c r="W85" s="193"/>
      <c r="X85" s="193"/>
      <c r="Y85" s="194"/>
      <c r="AA85" s="191"/>
      <c r="AB85" s="192"/>
      <c r="AC85" s="191"/>
      <c r="AD85" s="192"/>
      <c r="AE85" s="193"/>
      <c r="AF85" s="193"/>
      <c r="AG85" s="194"/>
    </row>
    <row r="86" spans="1:42" x14ac:dyDescent="0.4">
      <c r="A86" s="322" t="s">
        <v>193</v>
      </c>
      <c r="B86" s="423" t="s">
        <v>162</v>
      </c>
      <c r="C86" s="158" t="s">
        <v>304</v>
      </c>
      <c r="D86" s="341" t="s">
        <v>304</v>
      </c>
      <c r="E86" s="341" t="s">
        <v>304</v>
      </c>
      <c r="F86" s="341" t="s">
        <v>304</v>
      </c>
      <c r="G86" s="158" t="s">
        <v>304</v>
      </c>
      <c r="H86" s="341" t="s">
        <v>304</v>
      </c>
      <c r="I86" s="341" t="s">
        <v>304</v>
      </c>
      <c r="J86" s="341" t="s">
        <v>304</v>
      </c>
      <c r="L86" s="341" t="s">
        <v>304</v>
      </c>
      <c r="M86" s="341" t="s">
        <v>304</v>
      </c>
      <c r="N86" s="341" t="s">
        <v>304</v>
      </c>
      <c r="O86" s="341" t="s">
        <v>304</v>
      </c>
      <c r="P86" s="341" t="s">
        <v>304</v>
      </c>
      <c r="Q86" s="341" t="s">
        <v>304</v>
      </c>
      <c r="R86" s="341" t="s">
        <v>304</v>
      </c>
      <c r="T86" s="341">
        <v>84</v>
      </c>
      <c r="U86" s="341">
        <v>65.400000000000006</v>
      </c>
      <c r="V86" s="342">
        <v>18.600000000000001</v>
      </c>
      <c r="W86" s="343">
        <v>20.6</v>
      </c>
      <c r="X86" s="343">
        <v>23.1</v>
      </c>
      <c r="Y86" s="344">
        <v>21.7</v>
      </c>
      <c r="AA86" s="341">
        <v>105.8</v>
      </c>
      <c r="AB86" s="342">
        <v>79.7</v>
      </c>
      <c r="AC86" s="341">
        <v>55.8</v>
      </c>
      <c r="AD86" s="342">
        <v>26.1</v>
      </c>
      <c r="AE86" s="343">
        <v>23.9</v>
      </c>
      <c r="AF86" s="343">
        <v>27.5</v>
      </c>
      <c r="AG86" s="344">
        <v>28.299999999999997</v>
      </c>
    </row>
    <row r="87" spans="1:42" x14ac:dyDescent="0.4">
      <c r="A87" s="249" t="s">
        <v>188</v>
      </c>
      <c r="B87" s="183" t="s">
        <v>162</v>
      </c>
      <c r="C87" s="478" t="s">
        <v>304</v>
      </c>
      <c r="D87" s="224" t="s">
        <v>304</v>
      </c>
      <c r="E87" s="224" t="s">
        <v>304</v>
      </c>
      <c r="F87" s="224" t="s">
        <v>304</v>
      </c>
      <c r="G87" s="478" t="s">
        <v>304</v>
      </c>
      <c r="H87" s="224" t="s">
        <v>304</v>
      </c>
      <c r="I87" s="224" t="s">
        <v>304</v>
      </c>
      <c r="J87" s="224" t="s">
        <v>304</v>
      </c>
      <c r="L87" s="224" t="s">
        <v>304</v>
      </c>
      <c r="M87" s="224" t="s">
        <v>304</v>
      </c>
      <c r="N87" s="224" t="s">
        <v>304</v>
      </c>
      <c r="O87" s="224" t="s">
        <v>304</v>
      </c>
      <c r="P87" s="224" t="s">
        <v>304</v>
      </c>
      <c r="Q87" s="224" t="s">
        <v>304</v>
      </c>
      <c r="R87" s="224" t="s">
        <v>304</v>
      </c>
      <c r="T87" s="224">
        <v>36.5</v>
      </c>
      <c r="U87" s="224">
        <v>28.6</v>
      </c>
      <c r="V87" s="227">
        <v>7.8</v>
      </c>
      <c r="W87" s="225">
        <v>7.5</v>
      </c>
      <c r="X87" s="225">
        <v>10.1</v>
      </c>
      <c r="Y87" s="226">
        <v>11</v>
      </c>
      <c r="AA87" s="224">
        <v>55.3</v>
      </c>
      <c r="AB87" s="227">
        <v>42.6</v>
      </c>
      <c r="AC87" s="224">
        <v>30.5</v>
      </c>
      <c r="AD87" s="227">
        <v>12.7</v>
      </c>
      <c r="AE87" s="225">
        <v>12.1</v>
      </c>
      <c r="AF87" s="225">
        <v>14</v>
      </c>
      <c r="AG87" s="226">
        <v>16.5</v>
      </c>
    </row>
    <row r="88" spans="1:42" x14ac:dyDescent="0.4">
      <c r="A88" s="249" t="s">
        <v>190</v>
      </c>
      <c r="B88" s="183" t="s">
        <v>162</v>
      </c>
      <c r="C88" s="478" t="s">
        <v>304</v>
      </c>
      <c r="D88" s="345" t="s">
        <v>304</v>
      </c>
      <c r="E88" s="345" t="s">
        <v>304</v>
      </c>
      <c r="F88" s="345" t="s">
        <v>304</v>
      </c>
      <c r="G88" s="478" t="s">
        <v>304</v>
      </c>
      <c r="H88" s="345" t="s">
        <v>304</v>
      </c>
      <c r="I88" s="345" t="s">
        <v>304</v>
      </c>
      <c r="J88" s="345" t="s">
        <v>304</v>
      </c>
      <c r="L88" s="345" t="s">
        <v>304</v>
      </c>
      <c r="M88" s="345" t="s">
        <v>304</v>
      </c>
      <c r="N88" s="345" t="s">
        <v>304</v>
      </c>
      <c r="O88" s="345" t="s">
        <v>304</v>
      </c>
      <c r="P88" s="345" t="s">
        <v>304</v>
      </c>
      <c r="Q88" s="345" t="s">
        <v>304</v>
      </c>
      <c r="R88" s="345" t="s">
        <v>304</v>
      </c>
      <c r="T88" s="345">
        <v>25.7</v>
      </c>
      <c r="U88" s="345">
        <v>20.2</v>
      </c>
      <c r="V88" s="346">
        <v>5.4</v>
      </c>
      <c r="W88" s="225">
        <v>7.7</v>
      </c>
      <c r="X88" s="225">
        <v>6.8</v>
      </c>
      <c r="Y88" s="226">
        <v>5.7</v>
      </c>
      <c r="AA88" s="345">
        <v>30.2</v>
      </c>
      <c r="AB88" s="227">
        <v>22.2</v>
      </c>
      <c r="AC88" s="224">
        <v>15.6</v>
      </c>
      <c r="AD88" s="227">
        <v>8</v>
      </c>
      <c r="AE88" s="225">
        <v>6.6</v>
      </c>
      <c r="AF88" s="225">
        <v>8.9</v>
      </c>
      <c r="AG88" s="226">
        <v>6.7</v>
      </c>
    </row>
    <row r="89" spans="1:42" x14ac:dyDescent="0.4">
      <c r="A89" s="249" t="s">
        <v>191</v>
      </c>
      <c r="B89" s="183" t="s">
        <v>162</v>
      </c>
      <c r="C89" s="478" t="s">
        <v>304</v>
      </c>
      <c r="D89" s="345" t="s">
        <v>304</v>
      </c>
      <c r="E89" s="345" t="s">
        <v>304</v>
      </c>
      <c r="F89" s="345" t="s">
        <v>304</v>
      </c>
      <c r="G89" s="478" t="s">
        <v>304</v>
      </c>
      <c r="H89" s="345" t="s">
        <v>304</v>
      </c>
      <c r="I89" s="345" t="s">
        <v>304</v>
      </c>
      <c r="J89" s="345" t="s">
        <v>304</v>
      </c>
      <c r="L89" s="345" t="s">
        <v>304</v>
      </c>
      <c r="M89" s="345" t="s">
        <v>304</v>
      </c>
      <c r="N89" s="345" t="s">
        <v>304</v>
      </c>
      <c r="O89" s="345" t="s">
        <v>304</v>
      </c>
      <c r="P89" s="345" t="s">
        <v>304</v>
      </c>
      <c r="Q89" s="345" t="s">
        <v>304</v>
      </c>
      <c r="R89" s="345" t="s">
        <v>304</v>
      </c>
      <c r="T89" s="345">
        <v>21.8</v>
      </c>
      <c r="U89" s="345">
        <v>16.5</v>
      </c>
      <c r="V89" s="346">
        <v>5.4</v>
      </c>
      <c r="W89" s="225">
        <v>5.3</v>
      </c>
      <c r="X89" s="225">
        <v>6.2</v>
      </c>
      <c r="Y89" s="226">
        <v>5</v>
      </c>
      <c r="AA89" s="345">
        <v>20.3</v>
      </c>
      <c r="AB89" s="227">
        <v>14.9</v>
      </c>
      <c r="AC89" s="224">
        <v>9.6999999999999993</v>
      </c>
      <c r="AD89" s="227">
        <v>5.4</v>
      </c>
      <c r="AE89" s="225">
        <v>5.2</v>
      </c>
      <c r="AF89" s="225">
        <v>4.5999999999999996</v>
      </c>
      <c r="AG89" s="226">
        <v>5.0999999999999996</v>
      </c>
    </row>
    <row r="90" spans="1:42" x14ac:dyDescent="0.4">
      <c r="A90" s="322" t="s">
        <v>170</v>
      </c>
      <c r="B90" s="340" t="s">
        <v>164</v>
      </c>
      <c r="C90" s="347">
        <v>67.099999999999994</v>
      </c>
      <c r="D90" s="347">
        <v>67.8</v>
      </c>
      <c r="E90" s="347">
        <v>67.3</v>
      </c>
      <c r="F90" s="347">
        <v>68.2</v>
      </c>
      <c r="G90" s="347">
        <v>66.599999999999994</v>
      </c>
      <c r="H90" s="347">
        <v>65.8</v>
      </c>
      <c r="I90" s="347">
        <v>68.7</v>
      </c>
      <c r="J90" s="347">
        <v>67</v>
      </c>
      <c r="L90" s="347">
        <v>67.8</v>
      </c>
      <c r="M90" s="347">
        <v>68.3</v>
      </c>
      <c r="N90" s="347">
        <v>68.5</v>
      </c>
      <c r="O90" s="347">
        <v>66</v>
      </c>
      <c r="P90" s="347">
        <v>67.900000000000006</v>
      </c>
      <c r="Q90" s="347">
        <v>66.599999999999994</v>
      </c>
      <c r="R90" s="347">
        <v>70.099999999999994</v>
      </c>
      <c r="T90" s="347">
        <v>68.599999999999994</v>
      </c>
      <c r="U90" s="347">
        <v>70</v>
      </c>
      <c r="V90" s="348">
        <v>63.6</v>
      </c>
      <c r="W90" s="349">
        <v>65.3</v>
      </c>
      <c r="X90" s="349">
        <v>72.7</v>
      </c>
      <c r="Y90" s="350">
        <v>71.8</v>
      </c>
      <c r="AA90" s="347">
        <v>71.3</v>
      </c>
      <c r="AB90" s="348">
        <v>70.599999999999994</v>
      </c>
      <c r="AC90" s="347">
        <v>71</v>
      </c>
      <c r="AD90" s="348">
        <v>73.400000000000006</v>
      </c>
      <c r="AE90" s="349">
        <v>69.5</v>
      </c>
      <c r="AF90" s="349">
        <v>71.599999999999994</v>
      </c>
      <c r="AG90" s="350">
        <v>70.5</v>
      </c>
    </row>
    <row r="91" spans="1:42" x14ac:dyDescent="0.4">
      <c r="A91" s="249" t="s">
        <v>188</v>
      </c>
      <c r="B91" s="188" t="s">
        <v>164</v>
      </c>
      <c r="C91" s="224">
        <v>58.4</v>
      </c>
      <c r="D91" s="224">
        <v>66.400000000000006</v>
      </c>
      <c r="E91" s="224">
        <v>59.6</v>
      </c>
      <c r="F91" s="224">
        <v>60.9</v>
      </c>
      <c r="G91" s="224">
        <v>54.4</v>
      </c>
      <c r="H91" s="224">
        <v>57.1</v>
      </c>
      <c r="I91" s="224">
        <v>56.3</v>
      </c>
      <c r="J91" s="224">
        <v>64.599999999999994</v>
      </c>
      <c r="L91" s="224">
        <v>66.400000000000006</v>
      </c>
      <c r="M91" s="224">
        <v>67.099999999999994</v>
      </c>
      <c r="N91" s="224">
        <v>67.7</v>
      </c>
      <c r="O91" s="224">
        <v>63.7</v>
      </c>
      <c r="P91" s="224">
        <v>65.599999999999994</v>
      </c>
      <c r="Q91" s="224">
        <v>65.8</v>
      </c>
      <c r="R91" s="224">
        <v>69.7</v>
      </c>
      <c r="T91" s="224">
        <v>64.5</v>
      </c>
      <c r="U91" s="224">
        <v>66.099999999999994</v>
      </c>
      <c r="V91" s="227">
        <v>58.7</v>
      </c>
      <c r="W91" s="225">
        <v>52.8</v>
      </c>
      <c r="X91" s="225">
        <v>69</v>
      </c>
      <c r="Y91" s="226">
        <v>72.599999999999994</v>
      </c>
      <c r="AA91" s="224">
        <v>71.8</v>
      </c>
      <c r="AB91" s="227">
        <v>71.599999999999994</v>
      </c>
      <c r="AC91" s="224">
        <v>72.7</v>
      </c>
      <c r="AD91" s="227">
        <v>72.400000000000006</v>
      </c>
      <c r="AE91" s="225">
        <v>68.97</v>
      </c>
      <c r="AF91" s="225">
        <v>73.2</v>
      </c>
      <c r="AG91" s="226">
        <v>72.2</v>
      </c>
    </row>
    <row r="92" spans="1:42" x14ac:dyDescent="0.4">
      <c r="A92" s="249" t="s">
        <v>190</v>
      </c>
      <c r="B92" s="188" t="s">
        <v>164</v>
      </c>
      <c r="C92" s="224">
        <v>72.599999999999994</v>
      </c>
      <c r="D92" s="224">
        <v>65.7</v>
      </c>
      <c r="E92" s="224">
        <v>72.400000000000006</v>
      </c>
      <c r="F92" s="224">
        <v>73</v>
      </c>
      <c r="G92" s="224">
        <v>73</v>
      </c>
      <c r="H92" s="224">
        <v>71</v>
      </c>
      <c r="I92" s="224">
        <v>73</v>
      </c>
      <c r="J92" s="224" t="s">
        <v>322</v>
      </c>
      <c r="L92" s="224">
        <v>65.7</v>
      </c>
      <c r="M92" s="224">
        <v>65.400000000000006</v>
      </c>
      <c r="N92" s="224">
        <v>59.7</v>
      </c>
      <c r="O92" s="224">
        <v>66.400000000000006</v>
      </c>
      <c r="P92" s="224">
        <v>69.599999999999994</v>
      </c>
      <c r="Q92" s="224">
        <v>47</v>
      </c>
      <c r="R92" s="224">
        <v>65.2</v>
      </c>
      <c r="T92" s="224">
        <v>72.8</v>
      </c>
      <c r="U92" s="224">
        <v>75.2</v>
      </c>
      <c r="V92" s="227">
        <v>63.6</v>
      </c>
      <c r="W92" s="225">
        <v>73.599999999999994</v>
      </c>
      <c r="X92" s="225">
        <v>80.599999999999994</v>
      </c>
      <c r="Y92" s="226">
        <v>71</v>
      </c>
      <c r="AA92" s="224">
        <v>72.2</v>
      </c>
      <c r="AB92" s="227">
        <v>70.5</v>
      </c>
      <c r="AC92" s="224">
        <v>69.7</v>
      </c>
      <c r="AD92" s="227">
        <v>76.900000000000006</v>
      </c>
      <c r="AE92" s="225">
        <v>72.400000000000006</v>
      </c>
      <c r="AF92" s="225">
        <v>71.3</v>
      </c>
      <c r="AG92" s="226">
        <v>67.599999999999994</v>
      </c>
    </row>
    <row r="93" spans="1:42" x14ac:dyDescent="0.4">
      <c r="A93" s="249" t="s">
        <v>191</v>
      </c>
      <c r="B93" s="188" t="s">
        <v>164</v>
      </c>
      <c r="C93" s="224">
        <v>70.8</v>
      </c>
      <c r="D93" s="224">
        <v>72.400000000000006</v>
      </c>
      <c r="E93" s="224">
        <v>70.8</v>
      </c>
      <c r="F93" s="224">
        <v>71.8</v>
      </c>
      <c r="G93" s="224">
        <v>70.599999999999994</v>
      </c>
      <c r="H93" s="224">
        <v>69.5</v>
      </c>
      <c r="I93" s="224">
        <v>72.8</v>
      </c>
      <c r="J93" s="224">
        <v>70.5</v>
      </c>
      <c r="L93" s="224">
        <v>72.400000000000006</v>
      </c>
      <c r="M93" s="224">
        <v>73.5</v>
      </c>
      <c r="N93" s="224">
        <v>74.8</v>
      </c>
      <c r="O93" s="224">
        <v>69.400000000000006</v>
      </c>
      <c r="P93" s="224">
        <v>70.099999999999994</v>
      </c>
      <c r="Q93" s="224">
        <v>76.3</v>
      </c>
      <c r="R93" s="224">
        <v>73.8</v>
      </c>
      <c r="T93" s="224">
        <v>70.599999999999994</v>
      </c>
      <c r="U93" s="224">
        <v>70.400000000000006</v>
      </c>
      <c r="V93" s="227">
        <v>70.900000000000006</v>
      </c>
      <c r="W93" s="225">
        <v>70.900000000000006</v>
      </c>
      <c r="X93" s="225">
        <v>69.900000000000006</v>
      </c>
      <c r="Y93" s="226">
        <v>70.599999999999994</v>
      </c>
      <c r="AA93" s="224">
        <v>68.5</v>
      </c>
      <c r="AB93" s="227">
        <v>67.7</v>
      </c>
      <c r="AC93" s="224">
        <v>68</v>
      </c>
      <c r="AD93" s="227">
        <v>70.8</v>
      </c>
      <c r="AE93" s="225">
        <v>67.099999999999994</v>
      </c>
      <c r="AF93" s="225">
        <v>67.099999999999994</v>
      </c>
      <c r="AG93" s="226">
        <v>68.8</v>
      </c>
    </row>
    <row r="94" spans="1:42" ht="15" customHeight="1" x14ac:dyDescent="0.4">
      <c r="A94" s="249"/>
      <c r="B94" s="188"/>
      <c r="C94" s="224"/>
      <c r="D94" s="224"/>
      <c r="E94" s="224"/>
      <c r="F94" s="224"/>
      <c r="G94" s="224"/>
      <c r="H94" s="224"/>
      <c r="I94" s="224"/>
      <c r="J94" s="224"/>
      <c r="L94" s="224"/>
      <c r="M94" s="224"/>
      <c r="N94" s="224"/>
      <c r="O94" s="224"/>
      <c r="P94" s="224"/>
      <c r="Q94" s="224"/>
      <c r="R94" s="224"/>
      <c r="T94" s="224"/>
      <c r="U94" s="224"/>
      <c r="V94" s="227"/>
      <c r="W94" s="225"/>
      <c r="X94" s="225"/>
      <c r="Y94" s="226"/>
      <c r="AA94" s="224"/>
      <c r="AB94" s="227"/>
      <c r="AC94" s="224"/>
      <c r="AD94" s="227"/>
      <c r="AE94" s="225"/>
      <c r="AF94" s="225"/>
      <c r="AG94" s="226"/>
    </row>
    <row r="95" spans="1:42" x14ac:dyDescent="0.4">
      <c r="A95" s="322" t="s">
        <v>139</v>
      </c>
      <c r="B95" s="263" t="s">
        <v>162</v>
      </c>
      <c r="C95" s="341">
        <v>38.299999999999997</v>
      </c>
      <c r="D95" s="341">
        <v>49.7</v>
      </c>
      <c r="E95" s="341">
        <v>28.9</v>
      </c>
      <c r="F95" s="341">
        <v>18.399999999999999</v>
      </c>
      <c r="G95" s="341">
        <v>9.4</v>
      </c>
      <c r="H95" s="341">
        <v>10.5</v>
      </c>
      <c r="I95" s="341">
        <v>12.2</v>
      </c>
      <c r="J95" s="341">
        <v>6.2</v>
      </c>
      <c r="L95" s="341">
        <v>49.7</v>
      </c>
      <c r="M95" s="341">
        <v>38.299999999999997</v>
      </c>
      <c r="N95" s="341">
        <v>24.9</v>
      </c>
      <c r="O95" s="341">
        <v>11.4</v>
      </c>
      <c r="P95" s="341">
        <v>13.4</v>
      </c>
      <c r="Q95" s="341">
        <v>10.7</v>
      </c>
      <c r="R95" s="341">
        <v>14.2</v>
      </c>
      <c r="T95" s="341">
        <v>57.6</v>
      </c>
      <c r="U95" s="341">
        <v>45.8</v>
      </c>
      <c r="V95" s="342">
        <v>11.8</v>
      </c>
      <c r="W95" s="343">
        <v>13.5</v>
      </c>
      <c r="X95" s="343">
        <v>16.8</v>
      </c>
      <c r="Y95" s="344">
        <v>15.5</v>
      </c>
      <c r="AA95" s="341">
        <v>75.400000000000006</v>
      </c>
      <c r="AB95" s="342">
        <v>56.2</v>
      </c>
      <c r="AC95" s="341">
        <v>39.6</v>
      </c>
      <c r="AD95" s="342">
        <v>19.2</v>
      </c>
      <c r="AE95" s="343">
        <v>16.600000000000001</v>
      </c>
      <c r="AF95" s="343">
        <v>19.7</v>
      </c>
      <c r="AG95" s="344">
        <v>19.899999999999999</v>
      </c>
    </row>
    <row r="96" spans="1:42" x14ac:dyDescent="0.4">
      <c r="A96" s="249" t="s">
        <v>188</v>
      </c>
      <c r="B96" s="188" t="s">
        <v>162</v>
      </c>
      <c r="C96" s="224">
        <v>11.6</v>
      </c>
      <c r="D96" s="224">
        <v>24.8</v>
      </c>
      <c r="E96" s="224">
        <v>9.1</v>
      </c>
      <c r="F96" s="224">
        <v>6</v>
      </c>
      <c r="G96" s="224">
        <v>2.5</v>
      </c>
      <c r="H96" s="224">
        <v>3.1</v>
      </c>
      <c r="I96" s="224">
        <v>2.5</v>
      </c>
      <c r="J96" s="224">
        <v>3.5</v>
      </c>
      <c r="L96" s="224">
        <v>24.8</v>
      </c>
      <c r="M96" s="224">
        <v>19.899999999999999</v>
      </c>
      <c r="N96" s="224">
        <v>14.2</v>
      </c>
      <c r="O96" s="224">
        <v>4.9000000000000004</v>
      </c>
      <c r="P96" s="224">
        <v>5.7</v>
      </c>
      <c r="Q96" s="224">
        <v>6.8</v>
      </c>
      <c r="R96" s="224">
        <v>7.4</v>
      </c>
      <c r="T96" s="224">
        <v>23.5</v>
      </c>
      <c r="U96" s="224">
        <v>19</v>
      </c>
      <c r="V96" s="227">
        <v>4.5</v>
      </c>
      <c r="W96" s="225">
        <v>4</v>
      </c>
      <c r="X96" s="225">
        <v>7</v>
      </c>
      <c r="Y96" s="226">
        <v>8</v>
      </c>
      <c r="AA96" s="224">
        <v>39.700000000000003</v>
      </c>
      <c r="AB96" s="227">
        <v>30.5</v>
      </c>
      <c r="AC96" s="224">
        <v>22.1</v>
      </c>
      <c r="AD96" s="227">
        <v>9.1999999999999993</v>
      </c>
      <c r="AE96" s="225">
        <v>8.4</v>
      </c>
      <c r="AF96" s="225">
        <v>10.199999999999999</v>
      </c>
      <c r="AG96" s="226">
        <v>11.9</v>
      </c>
    </row>
    <row r="97" spans="1:42" x14ac:dyDescent="0.4">
      <c r="A97" s="249" t="s">
        <v>190</v>
      </c>
      <c r="B97" s="188" t="s">
        <v>162</v>
      </c>
      <c r="C97" s="224">
        <v>15.4</v>
      </c>
      <c r="D97" s="224">
        <v>11.2</v>
      </c>
      <c r="E97" s="224">
        <v>9.6</v>
      </c>
      <c r="F97" s="224">
        <v>6.4</v>
      </c>
      <c r="G97" s="224">
        <v>5.8</v>
      </c>
      <c r="H97" s="224">
        <v>3.2</v>
      </c>
      <c r="I97" s="224">
        <v>6.4</v>
      </c>
      <c r="J97" s="224" t="s">
        <v>323</v>
      </c>
      <c r="L97" s="224">
        <v>11.2</v>
      </c>
      <c r="M97" s="224">
        <v>8.1</v>
      </c>
      <c r="N97" s="224">
        <v>3.2</v>
      </c>
      <c r="O97" s="224">
        <v>3.1</v>
      </c>
      <c r="P97" s="224">
        <v>4.9000000000000004</v>
      </c>
      <c r="Q97" s="224">
        <v>0.8</v>
      </c>
      <c r="R97" s="224">
        <v>2.4</v>
      </c>
      <c r="T97" s="224">
        <v>18.7</v>
      </c>
      <c r="U97" s="224">
        <v>15.2</v>
      </c>
      <c r="V97" s="227">
        <v>3.5</v>
      </c>
      <c r="W97" s="225">
        <v>5.7</v>
      </c>
      <c r="X97" s="225">
        <v>5.5</v>
      </c>
      <c r="Y97" s="226">
        <v>4</v>
      </c>
      <c r="AA97" s="224">
        <v>21.8</v>
      </c>
      <c r="AB97" s="227">
        <v>15.7</v>
      </c>
      <c r="AC97" s="224">
        <v>10.9</v>
      </c>
      <c r="AD97" s="227">
        <v>6.1</v>
      </c>
      <c r="AE97" s="225">
        <v>4.8</v>
      </c>
      <c r="AF97" s="225">
        <v>6.4</v>
      </c>
      <c r="AG97" s="226">
        <v>4.5</v>
      </c>
    </row>
    <row r="98" spans="1:42" x14ac:dyDescent="0.4">
      <c r="A98" s="249" t="s">
        <v>191</v>
      </c>
      <c r="B98" s="188" t="s">
        <v>162</v>
      </c>
      <c r="C98" s="224">
        <v>11.3</v>
      </c>
      <c r="D98" s="224">
        <v>13.7</v>
      </c>
      <c r="E98" s="224">
        <v>10.199999999999999</v>
      </c>
      <c r="F98" s="224">
        <v>6</v>
      </c>
      <c r="G98" s="224">
        <v>1.1000000000000001</v>
      </c>
      <c r="H98" s="224">
        <v>4.2</v>
      </c>
      <c r="I98" s="224">
        <v>3.4</v>
      </c>
      <c r="J98" s="224">
        <v>2.6</v>
      </c>
      <c r="L98" s="224">
        <v>13.7</v>
      </c>
      <c r="M98" s="224">
        <v>10.3</v>
      </c>
      <c r="N98" s="224">
        <v>7.5</v>
      </c>
      <c r="O98" s="224">
        <v>3.4</v>
      </c>
      <c r="P98" s="224">
        <v>2.8</v>
      </c>
      <c r="Q98" s="224">
        <v>3.1</v>
      </c>
      <c r="R98" s="224">
        <v>4.4000000000000004</v>
      </c>
      <c r="T98" s="224">
        <v>15.4</v>
      </c>
      <c r="U98" s="224">
        <v>11.6</v>
      </c>
      <c r="V98" s="227">
        <v>3.8</v>
      </c>
      <c r="W98" s="225">
        <v>3.8</v>
      </c>
      <c r="X98" s="225">
        <v>4.3</v>
      </c>
      <c r="Y98" s="226">
        <v>3.5</v>
      </c>
      <c r="AA98" s="224">
        <v>13.9</v>
      </c>
      <c r="AB98" s="227">
        <v>10</v>
      </c>
      <c r="AC98" s="224">
        <v>6.6</v>
      </c>
      <c r="AD98" s="227">
        <v>3.9</v>
      </c>
      <c r="AE98" s="225">
        <v>3.4</v>
      </c>
      <c r="AF98" s="225">
        <v>3.1</v>
      </c>
      <c r="AG98" s="226">
        <v>3.5</v>
      </c>
    </row>
    <row r="99" spans="1:42" ht="15" customHeight="1" x14ac:dyDescent="0.4"/>
    <row r="100" spans="1:42" ht="21" customHeight="1" x14ac:dyDescent="0.4">
      <c r="A100" s="126" t="s">
        <v>257</v>
      </c>
    </row>
    <row r="101" spans="1:42" s="132" customFormat="1" ht="14.15" customHeight="1" x14ac:dyDescent="0.25">
      <c r="C101" s="128" t="s">
        <v>156</v>
      </c>
      <c r="D101" s="129" t="s">
        <v>156</v>
      </c>
      <c r="E101" s="129" t="s">
        <v>268</v>
      </c>
      <c r="F101" s="129" t="s">
        <v>264</v>
      </c>
      <c r="G101" s="128" t="s">
        <v>157</v>
      </c>
      <c r="H101" s="129" t="s">
        <v>158</v>
      </c>
      <c r="I101" s="129" t="s">
        <v>159</v>
      </c>
      <c r="J101" s="129" t="s">
        <v>160</v>
      </c>
      <c r="K101" s="130"/>
      <c r="L101" s="129" t="s">
        <v>156</v>
      </c>
      <c r="M101" s="129" t="s">
        <v>268</v>
      </c>
      <c r="N101" s="129" t="s">
        <v>264</v>
      </c>
      <c r="O101" s="129" t="s">
        <v>157</v>
      </c>
      <c r="P101" s="129" t="s">
        <v>158</v>
      </c>
      <c r="Q101" s="129" t="s">
        <v>159</v>
      </c>
      <c r="R101" s="129" t="s">
        <v>160</v>
      </c>
      <c r="S101" s="130"/>
      <c r="T101" s="129" t="s">
        <v>156</v>
      </c>
      <c r="U101" s="129" t="s">
        <v>268</v>
      </c>
      <c r="V101" s="129" t="s">
        <v>157</v>
      </c>
      <c r="W101" s="131" t="s">
        <v>158</v>
      </c>
      <c r="X101" s="131" t="s">
        <v>159</v>
      </c>
      <c r="Y101" s="131" t="s">
        <v>160</v>
      </c>
      <c r="Z101" s="130"/>
      <c r="AA101" s="129" t="s">
        <v>156</v>
      </c>
      <c r="AB101" s="131" t="s">
        <v>268</v>
      </c>
      <c r="AC101" s="131" t="s">
        <v>264</v>
      </c>
      <c r="AD101" s="131" t="s">
        <v>157</v>
      </c>
      <c r="AE101" s="131" t="s">
        <v>158</v>
      </c>
      <c r="AF101" s="131" t="s">
        <v>159</v>
      </c>
      <c r="AG101" s="131" t="s">
        <v>160</v>
      </c>
      <c r="AI101" s="133"/>
      <c r="AJ101" s="133"/>
      <c r="AK101" s="134"/>
      <c r="AL101" s="134"/>
      <c r="AM101" s="134"/>
      <c r="AN101" s="134"/>
      <c r="AO101" s="134"/>
      <c r="AP101" s="133"/>
    </row>
    <row r="102" spans="1:42" s="132" customFormat="1" ht="14.15" customHeight="1" x14ac:dyDescent="0.25">
      <c r="C102" s="128">
        <v>2019</v>
      </c>
      <c r="D102" s="129">
        <v>2018</v>
      </c>
      <c r="E102" s="129">
        <v>2019</v>
      </c>
      <c r="F102" s="129">
        <v>2019</v>
      </c>
      <c r="G102" s="128">
        <v>2019</v>
      </c>
      <c r="H102" s="129">
        <v>2019</v>
      </c>
      <c r="I102" s="129">
        <v>2019</v>
      </c>
      <c r="J102" s="129">
        <v>2019</v>
      </c>
      <c r="K102" s="130"/>
      <c r="L102" s="129">
        <v>2018</v>
      </c>
      <c r="M102" s="129">
        <v>2018</v>
      </c>
      <c r="N102" s="129">
        <v>2018</v>
      </c>
      <c r="O102" s="129">
        <v>2018</v>
      </c>
      <c r="P102" s="129">
        <v>2018</v>
      </c>
      <c r="Q102" s="129">
        <v>2018</v>
      </c>
      <c r="R102" s="129">
        <v>2018</v>
      </c>
      <c r="S102" s="130"/>
      <c r="T102" s="129">
        <v>2017</v>
      </c>
      <c r="U102" s="129">
        <v>2017</v>
      </c>
      <c r="V102" s="129">
        <v>2017</v>
      </c>
      <c r="W102" s="135">
        <v>2017</v>
      </c>
      <c r="X102" s="136">
        <v>2017</v>
      </c>
      <c r="Y102" s="136">
        <v>2017</v>
      </c>
      <c r="Z102" s="130"/>
      <c r="AA102" s="129">
        <v>2016</v>
      </c>
      <c r="AB102" s="136">
        <v>2016</v>
      </c>
      <c r="AC102" s="136">
        <v>2016</v>
      </c>
      <c r="AD102" s="136">
        <v>2016</v>
      </c>
      <c r="AE102" s="136">
        <v>2016</v>
      </c>
      <c r="AF102" s="136">
        <v>2016</v>
      </c>
      <c r="AG102" s="136">
        <v>2016</v>
      </c>
      <c r="AI102" s="133"/>
      <c r="AJ102" s="133"/>
      <c r="AK102" s="134"/>
      <c r="AL102" s="134"/>
      <c r="AM102" s="134"/>
      <c r="AN102" s="134"/>
      <c r="AO102" s="134"/>
      <c r="AP102" s="133"/>
    </row>
    <row r="103" spans="1:42" x14ac:dyDescent="0.4">
      <c r="A103" s="257" t="s">
        <v>194</v>
      </c>
      <c r="B103" s="263" t="s">
        <v>162</v>
      </c>
      <c r="C103" s="351">
        <v>39572</v>
      </c>
      <c r="D103" s="351">
        <v>34614</v>
      </c>
      <c r="E103" s="351">
        <v>29555</v>
      </c>
      <c r="F103" s="351">
        <v>19444</v>
      </c>
      <c r="G103" s="351">
        <v>10017</v>
      </c>
      <c r="H103" s="351">
        <v>10111</v>
      </c>
      <c r="I103" s="351">
        <v>9603</v>
      </c>
      <c r="J103" s="351">
        <v>9841</v>
      </c>
      <c r="L103" s="351">
        <v>34614</v>
      </c>
      <c r="M103" s="351">
        <v>26167</v>
      </c>
      <c r="N103" s="351">
        <v>17460</v>
      </c>
      <c r="O103" s="351">
        <v>8447</v>
      </c>
      <c r="P103" s="351">
        <v>8707</v>
      </c>
      <c r="Q103" s="351">
        <v>8365</v>
      </c>
      <c r="R103" s="351">
        <v>9095</v>
      </c>
      <c r="T103" s="351">
        <v>38531</v>
      </c>
      <c r="U103" s="351">
        <v>31602</v>
      </c>
      <c r="V103" s="352">
        <v>6929</v>
      </c>
      <c r="W103" s="353">
        <v>10203</v>
      </c>
      <c r="X103" s="353">
        <v>10534</v>
      </c>
      <c r="Y103" s="354">
        <v>10865</v>
      </c>
      <c r="AA103" s="351">
        <v>32936</v>
      </c>
      <c r="AB103" s="352">
        <v>23022</v>
      </c>
      <c r="AC103" s="351">
        <v>13420</v>
      </c>
      <c r="AD103" s="352">
        <v>9914</v>
      </c>
      <c r="AE103" s="353">
        <v>9602</v>
      </c>
      <c r="AF103" s="353">
        <v>7175</v>
      </c>
      <c r="AG103" s="354">
        <v>6245</v>
      </c>
    </row>
    <row r="104" spans="1:42" x14ac:dyDescent="0.4">
      <c r="A104" s="355" t="s">
        <v>147</v>
      </c>
      <c r="B104" s="188" t="s">
        <v>162</v>
      </c>
      <c r="C104" s="356">
        <v>35693</v>
      </c>
      <c r="D104" s="356">
        <v>30722</v>
      </c>
      <c r="E104" s="356">
        <v>26634</v>
      </c>
      <c r="F104" s="356">
        <v>17502</v>
      </c>
      <c r="G104" s="356">
        <v>9059</v>
      </c>
      <c r="H104" s="356">
        <v>9132</v>
      </c>
      <c r="I104" s="356">
        <v>8608</v>
      </c>
      <c r="J104" s="356">
        <v>8894</v>
      </c>
      <c r="L104" s="356">
        <v>30722</v>
      </c>
      <c r="M104" s="356">
        <v>23238</v>
      </c>
      <c r="N104" s="356">
        <v>15506</v>
      </c>
      <c r="O104" s="356">
        <v>7484</v>
      </c>
      <c r="P104" s="356">
        <v>7732</v>
      </c>
      <c r="Q104" s="356">
        <v>7370</v>
      </c>
      <c r="R104" s="356">
        <v>8136</v>
      </c>
      <c r="T104" s="356">
        <v>34612</v>
      </c>
      <c r="U104" s="356">
        <v>28660</v>
      </c>
      <c r="V104" s="357">
        <v>5952</v>
      </c>
      <c r="W104" s="358">
        <v>9234</v>
      </c>
      <c r="X104" s="358">
        <v>9522</v>
      </c>
      <c r="Y104" s="359">
        <v>9904</v>
      </c>
      <c r="AA104" s="356">
        <v>28272</v>
      </c>
      <c r="AB104" s="357">
        <v>19482</v>
      </c>
      <c r="AC104" s="356">
        <v>11016</v>
      </c>
      <c r="AD104" s="357">
        <v>8790</v>
      </c>
      <c r="AE104" s="358">
        <v>8466</v>
      </c>
      <c r="AF104" s="358">
        <v>6007</v>
      </c>
      <c r="AG104" s="359">
        <v>5009</v>
      </c>
    </row>
    <row r="105" spans="1:42" x14ac:dyDescent="0.4">
      <c r="A105" s="355" t="s">
        <v>104</v>
      </c>
      <c r="B105" s="188" t="s">
        <v>162</v>
      </c>
      <c r="C105" s="356">
        <v>2798</v>
      </c>
      <c r="D105" s="356">
        <v>2955</v>
      </c>
      <c r="E105" s="356">
        <v>2105</v>
      </c>
      <c r="F105" s="356">
        <v>1401</v>
      </c>
      <c r="G105" s="356">
        <v>693</v>
      </c>
      <c r="H105" s="356">
        <v>704</v>
      </c>
      <c r="I105" s="356">
        <v>719</v>
      </c>
      <c r="J105" s="356">
        <v>682</v>
      </c>
      <c r="L105" s="356">
        <v>2955</v>
      </c>
      <c r="M105" s="356">
        <v>2232</v>
      </c>
      <c r="N105" s="356">
        <v>1487</v>
      </c>
      <c r="O105" s="356">
        <v>723</v>
      </c>
      <c r="P105" s="356">
        <v>745</v>
      </c>
      <c r="Q105" s="356">
        <v>749</v>
      </c>
      <c r="R105" s="356">
        <v>738</v>
      </c>
      <c r="T105" s="356">
        <v>2998</v>
      </c>
      <c r="U105" s="356">
        <v>2246</v>
      </c>
      <c r="V105" s="357">
        <v>752</v>
      </c>
      <c r="W105" s="358">
        <v>743</v>
      </c>
      <c r="X105" s="360">
        <v>777</v>
      </c>
      <c r="Y105" s="361">
        <v>726</v>
      </c>
      <c r="AA105" s="356">
        <v>3729</v>
      </c>
      <c r="AB105" s="362">
        <v>2824</v>
      </c>
      <c r="AC105" s="363">
        <v>1904</v>
      </c>
      <c r="AD105" s="362">
        <v>905</v>
      </c>
      <c r="AE105" s="360">
        <v>920</v>
      </c>
      <c r="AF105" s="360">
        <v>952</v>
      </c>
      <c r="AG105" s="361">
        <v>952</v>
      </c>
    </row>
    <row r="106" spans="1:42" x14ac:dyDescent="0.4">
      <c r="A106" s="355" t="s">
        <v>116</v>
      </c>
      <c r="B106" s="183" t="s">
        <v>162</v>
      </c>
      <c r="C106" s="152">
        <v>1081</v>
      </c>
      <c r="D106" s="363">
        <v>937</v>
      </c>
      <c r="E106" s="363">
        <v>816</v>
      </c>
      <c r="F106" s="363">
        <v>541</v>
      </c>
      <c r="G106" s="152">
        <v>265</v>
      </c>
      <c r="H106" s="363">
        <v>275</v>
      </c>
      <c r="I106" s="363">
        <v>276</v>
      </c>
      <c r="J106" s="363">
        <v>265</v>
      </c>
      <c r="L106" s="363">
        <v>937</v>
      </c>
      <c r="M106" s="363">
        <v>697</v>
      </c>
      <c r="N106" s="363">
        <v>467</v>
      </c>
      <c r="O106" s="363">
        <v>240</v>
      </c>
      <c r="P106" s="363">
        <v>230</v>
      </c>
      <c r="Q106" s="363">
        <v>246</v>
      </c>
      <c r="R106" s="363">
        <v>221</v>
      </c>
      <c r="T106" s="363">
        <v>921</v>
      </c>
      <c r="U106" s="363">
        <v>696</v>
      </c>
      <c r="V106" s="362">
        <v>225</v>
      </c>
      <c r="W106" s="360">
        <v>226</v>
      </c>
      <c r="X106" s="360">
        <v>235</v>
      </c>
      <c r="Y106" s="361">
        <v>235</v>
      </c>
      <c r="AA106" s="363">
        <v>935</v>
      </c>
      <c r="AB106" s="362">
        <v>716</v>
      </c>
      <c r="AC106" s="363">
        <v>500</v>
      </c>
      <c r="AD106" s="362">
        <v>219</v>
      </c>
      <c r="AE106" s="360">
        <v>216</v>
      </c>
      <c r="AF106" s="360">
        <v>216</v>
      </c>
      <c r="AG106" s="361">
        <v>284</v>
      </c>
    </row>
    <row r="107" spans="1:42" x14ac:dyDescent="0.4">
      <c r="A107" s="257" t="s">
        <v>195</v>
      </c>
      <c r="B107" s="263" t="s">
        <v>162</v>
      </c>
      <c r="C107" s="173">
        <v>33261</v>
      </c>
      <c r="D107" s="173">
        <v>32484</v>
      </c>
      <c r="E107" s="173">
        <v>24401</v>
      </c>
      <c r="F107" s="173">
        <v>15041</v>
      </c>
      <c r="G107" s="173">
        <v>8860</v>
      </c>
      <c r="H107" s="173">
        <v>9360</v>
      </c>
      <c r="I107" s="173">
        <v>7606</v>
      </c>
      <c r="J107" s="173">
        <v>7435</v>
      </c>
      <c r="L107" s="173">
        <v>32484</v>
      </c>
      <c r="M107" s="173">
        <v>24031</v>
      </c>
      <c r="N107" s="173">
        <v>15316</v>
      </c>
      <c r="O107" s="173">
        <v>8453</v>
      </c>
      <c r="P107" s="173">
        <v>8715</v>
      </c>
      <c r="Q107" s="173">
        <v>7708</v>
      </c>
      <c r="R107" s="173">
        <v>7608</v>
      </c>
      <c r="T107" s="173">
        <v>28730</v>
      </c>
      <c r="U107" s="173">
        <v>21578</v>
      </c>
      <c r="V107" s="174">
        <v>7152</v>
      </c>
      <c r="W107" s="353">
        <v>7923</v>
      </c>
      <c r="X107" s="138">
        <v>7592</v>
      </c>
      <c r="Y107" s="354">
        <v>6063</v>
      </c>
      <c r="AA107" s="173">
        <v>15688</v>
      </c>
      <c r="AB107" s="352">
        <v>9717</v>
      </c>
      <c r="AC107" s="351">
        <v>4748</v>
      </c>
      <c r="AD107" s="352">
        <v>5971</v>
      </c>
      <c r="AE107" s="353">
        <v>4969</v>
      </c>
      <c r="AF107" s="138">
        <v>3230</v>
      </c>
      <c r="AG107" s="354">
        <v>1518</v>
      </c>
    </row>
    <row r="108" spans="1:42" x14ac:dyDescent="0.4">
      <c r="A108" s="355" t="s">
        <v>147</v>
      </c>
      <c r="B108" s="188" t="s">
        <v>162</v>
      </c>
      <c r="C108" s="356">
        <v>29470</v>
      </c>
      <c r="D108" s="356">
        <v>28454</v>
      </c>
      <c r="E108" s="356">
        <v>21626</v>
      </c>
      <c r="F108" s="356">
        <v>13248</v>
      </c>
      <c r="G108" s="356">
        <v>7844</v>
      </c>
      <c r="H108" s="356">
        <v>8378</v>
      </c>
      <c r="I108" s="356">
        <v>6438</v>
      </c>
      <c r="J108" s="356">
        <v>6810</v>
      </c>
      <c r="L108" s="356">
        <v>28454</v>
      </c>
      <c r="M108" s="356">
        <v>20983</v>
      </c>
      <c r="N108" s="356">
        <v>13430</v>
      </c>
      <c r="O108" s="356">
        <v>7471</v>
      </c>
      <c r="P108" s="356">
        <v>7553</v>
      </c>
      <c r="Q108" s="356">
        <v>6756</v>
      </c>
      <c r="R108" s="356">
        <v>6674</v>
      </c>
      <c r="T108" s="356">
        <v>24558</v>
      </c>
      <c r="U108" s="356">
        <v>18498</v>
      </c>
      <c r="V108" s="357">
        <v>6060</v>
      </c>
      <c r="W108" s="358">
        <v>6808</v>
      </c>
      <c r="X108" s="358">
        <v>6630</v>
      </c>
      <c r="Y108" s="359">
        <v>5060</v>
      </c>
      <c r="AA108" s="356">
        <v>11068</v>
      </c>
      <c r="AB108" s="357">
        <v>6152</v>
      </c>
      <c r="AC108" s="356">
        <v>2290</v>
      </c>
      <c r="AD108" s="357">
        <v>4916</v>
      </c>
      <c r="AE108" s="358">
        <v>3862</v>
      </c>
      <c r="AF108" s="358">
        <v>1989</v>
      </c>
      <c r="AG108" s="359">
        <v>301</v>
      </c>
    </row>
    <row r="109" spans="1:42" x14ac:dyDescent="0.4">
      <c r="A109" s="249"/>
      <c r="B109" s="188" t="s">
        <v>196</v>
      </c>
      <c r="C109" s="364">
        <v>0.27</v>
      </c>
      <c r="D109" s="364">
        <v>0.26</v>
      </c>
      <c r="E109" s="364">
        <v>0.26</v>
      </c>
      <c r="F109" s="364">
        <v>0.25</v>
      </c>
      <c r="G109" s="480">
        <v>0.3</v>
      </c>
      <c r="H109" s="364">
        <v>0.28000000000000003</v>
      </c>
      <c r="I109" s="364">
        <v>0.25</v>
      </c>
      <c r="J109" s="364">
        <v>0.25</v>
      </c>
      <c r="L109" s="364">
        <v>0.26</v>
      </c>
      <c r="M109" s="364">
        <v>0.26</v>
      </c>
      <c r="N109" s="364">
        <v>0.26</v>
      </c>
      <c r="O109" s="364">
        <v>0.25</v>
      </c>
      <c r="P109" s="364">
        <v>0.25</v>
      </c>
      <c r="Q109" s="364">
        <v>0.23</v>
      </c>
      <c r="R109" s="364">
        <v>0.28999999999999998</v>
      </c>
      <c r="T109" s="364">
        <v>0.28000000000000003</v>
      </c>
      <c r="U109" s="364">
        <v>0.28000000000000003</v>
      </c>
      <c r="V109" s="365">
        <v>0.26</v>
      </c>
      <c r="W109" s="366">
        <v>0.25</v>
      </c>
      <c r="X109" s="366">
        <v>0.28999999999999998</v>
      </c>
      <c r="Y109" s="367">
        <v>0.33</v>
      </c>
      <c r="AA109" s="364">
        <v>0.33</v>
      </c>
      <c r="AB109" s="365">
        <v>0.34</v>
      </c>
      <c r="AC109" s="364">
        <v>0.28999999999999998</v>
      </c>
      <c r="AD109" s="365">
        <v>0.31</v>
      </c>
      <c r="AE109" s="366">
        <v>0.37</v>
      </c>
      <c r="AF109" s="366">
        <v>0.28999999999999998</v>
      </c>
      <c r="AG109" s="367">
        <v>0.3</v>
      </c>
    </row>
    <row r="110" spans="1:42" x14ac:dyDescent="0.4">
      <c r="A110" s="249" t="s">
        <v>104</v>
      </c>
      <c r="B110" s="188" t="s">
        <v>162</v>
      </c>
      <c r="C110" s="234">
        <v>2767</v>
      </c>
      <c r="D110" s="368">
        <v>3028</v>
      </c>
      <c r="E110" s="368">
        <v>2000</v>
      </c>
      <c r="F110" s="368">
        <v>1280</v>
      </c>
      <c r="G110" s="368">
        <v>767</v>
      </c>
      <c r="H110" s="368">
        <v>720</v>
      </c>
      <c r="I110" s="368">
        <v>908</v>
      </c>
      <c r="J110" s="368">
        <v>372</v>
      </c>
      <c r="L110" s="368">
        <v>3028</v>
      </c>
      <c r="M110" s="368">
        <v>2287</v>
      </c>
      <c r="N110" s="368">
        <v>1381</v>
      </c>
      <c r="O110" s="368">
        <v>741</v>
      </c>
      <c r="P110" s="368">
        <v>906</v>
      </c>
      <c r="Q110" s="368">
        <v>696</v>
      </c>
      <c r="R110" s="368">
        <v>685</v>
      </c>
      <c r="T110" s="368">
        <v>3163</v>
      </c>
      <c r="U110" s="368">
        <v>2316</v>
      </c>
      <c r="V110" s="369">
        <v>847</v>
      </c>
      <c r="W110" s="358">
        <v>859</v>
      </c>
      <c r="X110" s="360">
        <v>707</v>
      </c>
      <c r="Y110" s="361">
        <v>750</v>
      </c>
      <c r="AA110" s="368">
        <v>3586</v>
      </c>
      <c r="AB110" s="362">
        <v>2774</v>
      </c>
      <c r="AC110" s="363">
        <v>1926</v>
      </c>
      <c r="AD110" s="362">
        <v>812</v>
      </c>
      <c r="AE110" s="360">
        <v>848</v>
      </c>
      <c r="AF110" s="360">
        <v>976</v>
      </c>
      <c r="AG110" s="361">
        <v>950</v>
      </c>
    </row>
    <row r="111" spans="1:42" x14ac:dyDescent="0.4">
      <c r="A111" s="249"/>
      <c r="B111" s="188" t="s">
        <v>196</v>
      </c>
      <c r="C111" s="370">
        <v>0.38</v>
      </c>
      <c r="D111" s="370">
        <v>0.46</v>
      </c>
      <c r="E111" s="370">
        <v>0.39</v>
      </c>
      <c r="F111" s="370">
        <v>0.39</v>
      </c>
      <c r="G111" s="370">
        <v>0.36</v>
      </c>
      <c r="H111" s="370">
        <v>0.4</v>
      </c>
      <c r="I111" s="370">
        <v>0.33</v>
      </c>
      <c r="J111" s="370">
        <v>0.53</v>
      </c>
      <c r="K111" s="156"/>
      <c r="L111" s="370">
        <v>0.46</v>
      </c>
      <c r="M111" s="370">
        <v>0.46</v>
      </c>
      <c r="N111" s="370">
        <v>0.52</v>
      </c>
      <c r="O111" s="370">
        <v>0.47</v>
      </c>
      <c r="P111" s="370">
        <v>0.37</v>
      </c>
      <c r="Q111" s="370">
        <v>0.5</v>
      </c>
      <c r="R111" s="370">
        <v>0.53</v>
      </c>
      <c r="S111" s="156"/>
      <c r="T111" s="370">
        <v>0.48</v>
      </c>
      <c r="U111" s="370">
        <v>0.52</v>
      </c>
      <c r="V111" s="371">
        <v>0.38</v>
      </c>
      <c r="W111" s="372">
        <v>0.49</v>
      </c>
      <c r="X111" s="372">
        <v>0.56999999999999995</v>
      </c>
      <c r="Y111" s="373">
        <v>0.5</v>
      </c>
      <c r="Z111" s="156"/>
      <c r="AA111" s="370">
        <v>0.56000000000000005</v>
      </c>
      <c r="AB111" s="371">
        <v>0.56000000000000005</v>
      </c>
      <c r="AC111" s="370">
        <v>0.56999999999999995</v>
      </c>
      <c r="AD111" s="371">
        <v>0.57999999999999996</v>
      </c>
      <c r="AE111" s="372">
        <v>0.53</v>
      </c>
      <c r="AF111" s="372">
        <v>0.56999999999999995</v>
      </c>
      <c r="AG111" s="373">
        <v>0.56000000000000005</v>
      </c>
    </row>
    <row r="112" spans="1:42" x14ac:dyDescent="0.4">
      <c r="A112" s="249" t="s">
        <v>116</v>
      </c>
      <c r="B112" s="188" t="s">
        <v>162</v>
      </c>
      <c r="C112" s="368">
        <v>1024</v>
      </c>
      <c r="D112" s="368">
        <v>1002</v>
      </c>
      <c r="E112" s="368">
        <v>775</v>
      </c>
      <c r="F112" s="368">
        <v>513</v>
      </c>
      <c r="G112" s="152">
        <v>249</v>
      </c>
      <c r="H112" s="368">
        <v>262</v>
      </c>
      <c r="I112" s="368">
        <v>260</v>
      </c>
      <c r="J112" s="368">
        <v>253</v>
      </c>
      <c r="L112" s="368">
        <v>1002</v>
      </c>
      <c r="M112" s="368">
        <v>761</v>
      </c>
      <c r="N112" s="368">
        <v>505</v>
      </c>
      <c r="O112" s="368">
        <v>241</v>
      </c>
      <c r="P112" s="368">
        <v>256</v>
      </c>
      <c r="Q112" s="368">
        <v>256</v>
      </c>
      <c r="R112" s="368">
        <v>249</v>
      </c>
      <c r="T112" s="368">
        <v>1009</v>
      </c>
      <c r="U112" s="368">
        <v>764</v>
      </c>
      <c r="V112" s="369">
        <v>245</v>
      </c>
      <c r="W112" s="360">
        <v>256</v>
      </c>
      <c r="X112" s="360">
        <v>255</v>
      </c>
      <c r="Y112" s="361">
        <v>253</v>
      </c>
      <c r="AA112" s="368">
        <v>1034</v>
      </c>
      <c r="AB112" s="362">
        <v>791</v>
      </c>
      <c r="AC112" s="363">
        <v>532</v>
      </c>
      <c r="AD112" s="362">
        <v>243</v>
      </c>
      <c r="AE112" s="360">
        <v>259</v>
      </c>
      <c r="AF112" s="360">
        <v>265</v>
      </c>
      <c r="AG112" s="361">
        <v>267</v>
      </c>
    </row>
    <row r="113" spans="1:33" x14ac:dyDescent="0.4">
      <c r="A113" s="249"/>
      <c r="B113" s="188" t="s">
        <v>196</v>
      </c>
      <c r="C113" s="363">
        <v>1.57</v>
      </c>
      <c r="D113" s="363">
        <v>1.55</v>
      </c>
      <c r="E113" s="363">
        <v>1.59</v>
      </c>
      <c r="F113" s="363">
        <v>1.58</v>
      </c>
      <c r="G113" s="370">
        <v>1.49</v>
      </c>
      <c r="H113" s="370">
        <v>1.6</v>
      </c>
      <c r="I113" s="363">
        <v>1.55</v>
      </c>
      <c r="J113" s="363">
        <v>1.62</v>
      </c>
      <c r="L113" s="363">
        <v>1.55</v>
      </c>
      <c r="M113" s="363">
        <v>1.54</v>
      </c>
      <c r="N113" s="363">
        <v>1.54</v>
      </c>
      <c r="O113" s="363">
        <v>1.59</v>
      </c>
      <c r="P113" s="363">
        <v>1.53</v>
      </c>
      <c r="Q113" s="363">
        <v>1.55</v>
      </c>
      <c r="R113" s="363">
        <v>1.53</v>
      </c>
      <c r="T113" s="363">
        <v>1.64</v>
      </c>
      <c r="U113" s="363">
        <v>1.67</v>
      </c>
      <c r="V113" s="362">
        <v>1.58</v>
      </c>
      <c r="W113" s="360">
        <v>1.68</v>
      </c>
      <c r="X113" s="360">
        <v>1.69</v>
      </c>
      <c r="Y113" s="361">
        <v>1.63</v>
      </c>
      <c r="AA113" s="363">
        <v>1.68</v>
      </c>
      <c r="AB113" s="362">
        <v>1.68</v>
      </c>
      <c r="AC113" s="363">
        <v>1.69</v>
      </c>
      <c r="AD113" s="362">
        <v>1.66</v>
      </c>
      <c r="AE113" s="360">
        <v>1.68</v>
      </c>
      <c r="AF113" s="360">
        <v>1.69</v>
      </c>
      <c r="AG113" s="361">
        <v>1.69</v>
      </c>
    </row>
    <row r="114" spans="1:33" x14ac:dyDescent="0.4">
      <c r="A114" s="257" t="s">
        <v>168</v>
      </c>
      <c r="B114" s="263" t="s">
        <v>197</v>
      </c>
      <c r="C114" s="270" t="s">
        <v>304</v>
      </c>
      <c r="D114" s="270" t="s">
        <v>304</v>
      </c>
      <c r="E114" s="374" t="s">
        <v>304</v>
      </c>
      <c r="F114" s="374" t="s">
        <v>304</v>
      </c>
      <c r="G114" s="270" t="s">
        <v>304</v>
      </c>
      <c r="H114" s="374" t="s">
        <v>304</v>
      </c>
      <c r="I114" s="374" t="s">
        <v>304</v>
      </c>
      <c r="J114" s="374" t="s">
        <v>304</v>
      </c>
      <c r="K114" s="156"/>
      <c r="L114" s="270" t="s">
        <v>304</v>
      </c>
      <c r="M114" s="374" t="s">
        <v>304</v>
      </c>
      <c r="N114" s="374" t="s">
        <v>304</v>
      </c>
      <c r="O114" s="270" t="s">
        <v>304</v>
      </c>
      <c r="P114" s="374" t="s">
        <v>304</v>
      </c>
      <c r="Q114" s="374" t="s">
        <v>304</v>
      </c>
      <c r="R114" s="374" t="s">
        <v>304</v>
      </c>
      <c r="S114" s="156"/>
      <c r="T114" s="374">
        <v>0.35</v>
      </c>
      <c r="U114" s="374">
        <v>0.35</v>
      </c>
      <c r="V114" s="375">
        <v>0.32</v>
      </c>
      <c r="W114" s="376">
        <v>0.32</v>
      </c>
      <c r="X114" s="376">
        <v>0.36</v>
      </c>
      <c r="Y114" s="377">
        <v>0.4</v>
      </c>
      <c r="Z114" s="156"/>
      <c r="AA114" s="374">
        <v>0.47</v>
      </c>
      <c r="AB114" s="375">
        <v>0.51</v>
      </c>
      <c r="AC114" s="374">
        <v>0.56000000000000005</v>
      </c>
      <c r="AD114" s="375">
        <v>0.41</v>
      </c>
      <c r="AE114" s="376">
        <v>0.46</v>
      </c>
      <c r="AF114" s="376">
        <v>0.49</v>
      </c>
      <c r="AG114" s="377">
        <v>0.71</v>
      </c>
    </row>
    <row r="115" spans="1:33" ht="15" customHeight="1" x14ac:dyDescent="0.4">
      <c r="A115" s="257"/>
      <c r="B115" s="263"/>
      <c r="C115" s="378"/>
      <c r="D115" s="378"/>
      <c r="E115" s="378"/>
      <c r="F115" s="378"/>
      <c r="G115" s="378"/>
      <c r="H115" s="378"/>
      <c r="I115" s="378"/>
      <c r="J115" s="378"/>
      <c r="L115" s="378"/>
      <c r="M115" s="378"/>
      <c r="N115" s="378"/>
      <c r="O115" s="378"/>
      <c r="P115" s="378"/>
      <c r="Q115" s="378"/>
      <c r="R115" s="378"/>
      <c r="T115" s="378"/>
      <c r="U115" s="378"/>
      <c r="V115" s="379"/>
      <c r="W115" s="380"/>
      <c r="X115" s="380"/>
      <c r="Y115" s="381"/>
      <c r="AA115" s="378"/>
      <c r="AB115" s="379"/>
      <c r="AC115" s="378"/>
      <c r="AD115" s="379"/>
      <c r="AE115" s="380"/>
      <c r="AF115" s="380"/>
      <c r="AG115" s="381"/>
    </row>
    <row r="116" spans="1:33" x14ac:dyDescent="0.4">
      <c r="A116" s="257" t="s">
        <v>250</v>
      </c>
      <c r="B116" s="327" t="s">
        <v>198</v>
      </c>
      <c r="C116" s="158" t="s">
        <v>304</v>
      </c>
      <c r="D116" s="270" t="s">
        <v>304</v>
      </c>
      <c r="E116" s="270" t="s">
        <v>304</v>
      </c>
      <c r="F116" s="270" t="s">
        <v>304</v>
      </c>
      <c r="G116" s="158" t="s">
        <v>304</v>
      </c>
      <c r="H116" s="270" t="s">
        <v>304</v>
      </c>
      <c r="I116" s="270" t="s">
        <v>304</v>
      </c>
      <c r="J116" s="270" t="s">
        <v>304</v>
      </c>
      <c r="K116" s="220"/>
      <c r="L116" s="270" t="s">
        <v>304</v>
      </c>
      <c r="M116" s="270" t="s">
        <v>304</v>
      </c>
      <c r="N116" s="270" t="s">
        <v>304</v>
      </c>
      <c r="O116" s="270" t="s">
        <v>304</v>
      </c>
      <c r="P116" s="270" t="s">
        <v>304</v>
      </c>
      <c r="Q116" s="270" t="s">
        <v>304</v>
      </c>
      <c r="R116" s="270" t="s">
        <v>304</v>
      </c>
      <c r="S116" s="220"/>
      <c r="T116" s="270">
        <v>322.10000000000002</v>
      </c>
      <c r="U116" s="270">
        <v>248.8</v>
      </c>
      <c r="V116" s="271">
        <v>73.3</v>
      </c>
      <c r="W116" s="272">
        <v>81.900000000000006</v>
      </c>
      <c r="X116" s="272">
        <v>88.8</v>
      </c>
      <c r="Y116" s="273">
        <v>78.099999999999994</v>
      </c>
      <c r="Z116" s="220"/>
      <c r="AA116" s="270">
        <v>237.4</v>
      </c>
      <c r="AB116" s="271">
        <v>159.5</v>
      </c>
      <c r="AC116" s="270">
        <v>85.4</v>
      </c>
      <c r="AD116" s="271">
        <v>77.900000000000006</v>
      </c>
      <c r="AE116" s="272">
        <v>74.099999999999994</v>
      </c>
      <c r="AF116" s="272">
        <v>51</v>
      </c>
      <c r="AG116" s="273">
        <v>34.4</v>
      </c>
    </row>
    <row r="117" spans="1:33" x14ac:dyDescent="0.4">
      <c r="A117" s="355" t="s">
        <v>147</v>
      </c>
      <c r="B117" s="183" t="s">
        <v>198</v>
      </c>
      <c r="C117" s="478" t="s">
        <v>304</v>
      </c>
      <c r="D117" s="382" t="s">
        <v>304</v>
      </c>
      <c r="E117" s="382" t="s">
        <v>304</v>
      </c>
      <c r="F117" s="382" t="s">
        <v>304</v>
      </c>
      <c r="G117" s="478" t="s">
        <v>304</v>
      </c>
      <c r="H117" s="382" t="s">
        <v>304</v>
      </c>
      <c r="I117" s="382" t="s">
        <v>304</v>
      </c>
      <c r="J117" s="382" t="s">
        <v>304</v>
      </c>
      <c r="K117" s="220"/>
      <c r="L117" s="382" t="s">
        <v>304</v>
      </c>
      <c r="M117" s="382" t="s">
        <v>304</v>
      </c>
      <c r="N117" s="382" t="s">
        <v>304</v>
      </c>
      <c r="O117" s="382" t="s">
        <v>304</v>
      </c>
      <c r="P117" s="382" t="s">
        <v>304</v>
      </c>
      <c r="Q117" s="382" t="s">
        <v>304</v>
      </c>
      <c r="R117" s="382" t="s">
        <v>304</v>
      </c>
      <c r="S117" s="220"/>
      <c r="T117" s="382">
        <v>219.9</v>
      </c>
      <c r="U117" s="382">
        <v>169.3</v>
      </c>
      <c r="V117" s="383">
        <v>50.6</v>
      </c>
      <c r="W117" s="384">
        <v>54.4</v>
      </c>
      <c r="X117" s="384">
        <v>62</v>
      </c>
      <c r="Y117" s="385">
        <v>52.9</v>
      </c>
      <c r="Z117" s="220"/>
      <c r="AA117" s="382">
        <v>117</v>
      </c>
      <c r="AB117" s="383">
        <v>67.3</v>
      </c>
      <c r="AC117" s="382">
        <v>21.6</v>
      </c>
      <c r="AD117" s="383">
        <v>49.7</v>
      </c>
      <c r="AE117" s="384">
        <v>45.7</v>
      </c>
      <c r="AF117" s="384">
        <v>18.7</v>
      </c>
      <c r="AG117" s="385">
        <v>2.9</v>
      </c>
    </row>
    <row r="118" spans="1:33" x14ac:dyDescent="0.4">
      <c r="A118" s="355" t="s">
        <v>104</v>
      </c>
      <c r="B118" s="183" t="s">
        <v>198</v>
      </c>
      <c r="C118" s="478" t="s">
        <v>304</v>
      </c>
      <c r="D118" s="386" t="s">
        <v>304</v>
      </c>
      <c r="E118" s="386" t="s">
        <v>304</v>
      </c>
      <c r="F118" s="386" t="s">
        <v>304</v>
      </c>
      <c r="G118" s="478" t="s">
        <v>304</v>
      </c>
      <c r="H118" s="386" t="s">
        <v>304</v>
      </c>
      <c r="I118" s="386" t="s">
        <v>304</v>
      </c>
      <c r="J118" s="386" t="s">
        <v>304</v>
      </c>
      <c r="K118" s="220"/>
      <c r="L118" s="386" t="s">
        <v>304</v>
      </c>
      <c r="M118" s="386" t="s">
        <v>304</v>
      </c>
      <c r="N118" s="386" t="s">
        <v>304</v>
      </c>
      <c r="O118" s="386" t="s">
        <v>304</v>
      </c>
      <c r="P118" s="386" t="s">
        <v>304</v>
      </c>
      <c r="Q118" s="386" t="s">
        <v>304</v>
      </c>
      <c r="R118" s="386" t="s">
        <v>304</v>
      </c>
      <c r="S118" s="220"/>
      <c r="T118" s="386">
        <v>48.8</v>
      </c>
      <c r="U118" s="386">
        <v>38.5</v>
      </c>
      <c r="V118" s="387">
        <v>10.3</v>
      </c>
      <c r="W118" s="384">
        <v>13.6</v>
      </c>
      <c r="X118" s="384">
        <v>12.9</v>
      </c>
      <c r="Y118" s="385">
        <v>12</v>
      </c>
      <c r="Z118" s="220"/>
      <c r="AA118" s="386">
        <v>64.7</v>
      </c>
      <c r="AB118" s="383">
        <v>49.4</v>
      </c>
      <c r="AC118" s="382">
        <v>35</v>
      </c>
      <c r="AD118" s="383">
        <v>15.3</v>
      </c>
      <c r="AE118" s="384">
        <v>14.4</v>
      </c>
      <c r="AF118" s="384">
        <v>17.899999999999999</v>
      </c>
      <c r="AG118" s="385">
        <v>17.100000000000001</v>
      </c>
    </row>
    <row r="119" spans="1:33" x14ac:dyDescent="0.4">
      <c r="A119" s="355" t="s">
        <v>116</v>
      </c>
      <c r="B119" s="183" t="s">
        <v>198</v>
      </c>
      <c r="C119" s="478" t="s">
        <v>304</v>
      </c>
      <c r="D119" s="382" t="s">
        <v>304</v>
      </c>
      <c r="E119" s="382" t="s">
        <v>304</v>
      </c>
      <c r="F119" s="382" t="s">
        <v>304</v>
      </c>
      <c r="G119" s="478" t="s">
        <v>304</v>
      </c>
      <c r="H119" s="382" t="s">
        <v>304</v>
      </c>
      <c r="I119" s="382" t="s">
        <v>304</v>
      </c>
      <c r="J119" s="382" t="s">
        <v>304</v>
      </c>
      <c r="K119" s="220"/>
      <c r="L119" s="382" t="s">
        <v>304</v>
      </c>
      <c r="M119" s="382" t="s">
        <v>304</v>
      </c>
      <c r="N119" s="382" t="s">
        <v>304</v>
      </c>
      <c r="O119" s="382" t="s">
        <v>304</v>
      </c>
      <c r="P119" s="382" t="s">
        <v>304</v>
      </c>
      <c r="Q119" s="382" t="s">
        <v>304</v>
      </c>
      <c r="R119" s="382" t="s">
        <v>304</v>
      </c>
      <c r="S119" s="220"/>
      <c r="T119" s="382">
        <v>53.4</v>
      </c>
      <c r="U119" s="382">
        <v>41</v>
      </c>
      <c r="V119" s="383">
        <v>12.4</v>
      </c>
      <c r="W119" s="384">
        <v>13.9</v>
      </c>
      <c r="X119" s="384">
        <v>13.9</v>
      </c>
      <c r="Y119" s="385">
        <v>13.2</v>
      </c>
      <c r="Z119" s="220"/>
      <c r="AA119" s="382">
        <v>55.7</v>
      </c>
      <c r="AB119" s="383">
        <v>42.8</v>
      </c>
      <c r="AC119" s="382">
        <v>28.8</v>
      </c>
      <c r="AD119" s="383">
        <v>12.9</v>
      </c>
      <c r="AE119" s="384">
        <v>14</v>
      </c>
      <c r="AF119" s="384">
        <v>14.4</v>
      </c>
      <c r="AG119" s="385">
        <v>14.4</v>
      </c>
    </row>
    <row r="120" spans="1:33" x14ac:dyDescent="0.4">
      <c r="A120" s="257" t="s">
        <v>170</v>
      </c>
      <c r="B120" s="327" t="s">
        <v>164</v>
      </c>
      <c r="C120" s="158" t="s">
        <v>304</v>
      </c>
      <c r="D120" s="388" t="s">
        <v>304</v>
      </c>
      <c r="E120" s="388" t="s">
        <v>304</v>
      </c>
      <c r="F120" s="388" t="s">
        <v>304</v>
      </c>
      <c r="G120" s="158" t="s">
        <v>304</v>
      </c>
      <c r="H120" s="388" t="s">
        <v>304</v>
      </c>
      <c r="I120" s="388" t="s">
        <v>304</v>
      </c>
      <c r="J120" s="388" t="s">
        <v>304</v>
      </c>
      <c r="K120" s="220"/>
      <c r="L120" s="388" t="s">
        <v>304</v>
      </c>
      <c r="M120" s="388" t="s">
        <v>304</v>
      </c>
      <c r="N120" s="388" t="s">
        <v>304</v>
      </c>
      <c r="O120" s="388" t="s">
        <v>304</v>
      </c>
      <c r="P120" s="388" t="s">
        <v>304</v>
      </c>
      <c r="Q120" s="388" t="s">
        <v>304</v>
      </c>
      <c r="R120" s="388" t="s">
        <v>304</v>
      </c>
      <c r="S120" s="220"/>
      <c r="T120" s="388">
        <v>59</v>
      </c>
      <c r="U120" s="388">
        <v>58.8</v>
      </c>
      <c r="V120" s="389">
        <v>59.5</v>
      </c>
      <c r="W120" s="390">
        <v>57.9</v>
      </c>
      <c r="X120" s="390">
        <v>60.2</v>
      </c>
      <c r="Y120" s="391">
        <v>58.2</v>
      </c>
      <c r="Z120" s="220"/>
      <c r="AA120" s="388">
        <v>57.1</v>
      </c>
      <c r="AB120" s="389">
        <v>56.9</v>
      </c>
      <c r="AC120" s="388">
        <v>56</v>
      </c>
      <c r="AD120" s="389">
        <v>57.6</v>
      </c>
      <c r="AE120" s="390">
        <v>57.9</v>
      </c>
      <c r="AF120" s="390">
        <v>56.9</v>
      </c>
      <c r="AG120" s="391">
        <v>54.7</v>
      </c>
    </row>
    <row r="121" spans="1:33" x14ac:dyDescent="0.4">
      <c r="A121" s="355" t="s">
        <v>147</v>
      </c>
      <c r="B121" s="188" t="s">
        <v>164</v>
      </c>
      <c r="C121" s="291">
        <v>60.3</v>
      </c>
      <c r="D121" s="291">
        <v>58.6</v>
      </c>
      <c r="E121" s="291">
        <v>60.4</v>
      </c>
      <c r="F121" s="291">
        <v>59.7</v>
      </c>
      <c r="G121" s="291">
        <v>60</v>
      </c>
      <c r="H121" s="291">
        <v>61.2</v>
      </c>
      <c r="I121" s="291">
        <v>60.6</v>
      </c>
      <c r="J121" s="291">
        <v>59</v>
      </c>
      <c r="K121" s="220"/>
      <c r="L121" s="291">
        <v>58.6</v>
      </c>
      <c r="M121" s="291">
        <v>57.7</v>
      </c>
      <c r="N121" s="291">
        <v>59.5</v>
      </c>
      <c r="O121" s="291">
        <v>61.3</v>
      </c>
      <c r="P121" s="291">
        <v>54.3</v>
      </c>
      <c r="Q121" s="291">
        <v>55.8</v>
      </c>
      <c r="R121" s="291">
        <v>62.5</v>
      </c>
      <c r="S121" s="220"/>
      <c r="T121" s="291">
        <v>57.9</v>
      </c>
      <c r="U121" s="291">
        <v>57.6</v>
      </c>
      <c r="V121" s="292">
        <v>58.8</v>
      </c>
      <c r="W121" s="293">
        <v>55.5</v>
      </c>
      <c r="X121" s="293">
        <v>59.3</v>
      </c>
      <c r="Y121" s="294">
        <v>57.6</v>
      </c>
      <c r="Z121" s="220"/>
      <c r="AA121" s="291">
        <v>58.2</v>
      </c>
      <c r="AB121" s="292">
        <v>59</v>
      </c>
      <c r="AC121" s="291">
        <v>60.4</v>
      </c>
      <c r="AD121" s="292">
        <v>57.1</v>
      </c>
      <c r="AE121" s="293">
        <v>58.3</v>
      </c>
      <c r="AF121" s="293">
        <v>62.5</v>
      </c>
      <c r="AG121" s="294">
        <v>46.7</v>
      </c>
    </row>
    <row r="122" spans="1:33" x14ac:dyDescent="0.4">
      <c r="A122" s="355" t="s">
        <v>104</v>
      </c>
      <c r="B122" s="188" t="s">
        <v>164</v>
      </c>
      <c r="C122" s="291">
        <v>40.200000000000003</v>
      </c>
      <c r="D122" s="291">
        <v>36.299999999999997</v>
      </c>
      <c r="E122" s="291">
        <v>39.4</v>
      </c>
      <c r="F122" s="291">
        <v>37.200000000000003</v>
      </c>
      <c r="G122" s="291">
        <v>42.4</v>
      </c>
      <c r="H122" s="291">
        <v>43.3</v>
      </c>
      <c r="I122" s="291">
        <v>41.2</v>
      </c>
      <c r="J122" s="291">
        <v>31.1</v>
      </c>
      <c r="K122" s="220"/>
      <c r="L122" s="291">
        <v>36.299999999999997</v>
      </c>
      <c r="M122" s="291">
        <v>34.299999999999997</v>
      </c>
      <c r="N122" s="291">
        <v>32.9</v>
      </c>
      <c r="O122" s="291">
        <v>42.3</v>
      </c>
      <c r="P122" s="291">
        <v>37.200000000000003</v>
      </c>
      <c r="Q122" s="291">
        <v>31.8</v>
      </c>
      <c r="R122" s="291">
        <v>34</v>
      </c>
      <c r="S122" s="220"/>
      <c r="T122" s="291">
        <v>38.4</v>
      </c>
      <c r="U122" s="291">
        <v>38.700000000000003</v>
      </c>
      <c r="V122" s="292">
        <v>37.200000000000003</v>
      </c>
      <c r="W122" s="293">
        <v>41</v>
      </c>
      <c r="X122" s="293">
        <v>40.1</v>
      </c>
      <c r="Y122" s="294">
        <v>34.5</v>
      </c>
      <c r="Z122" s="220"/>
      <c r="AA122" s="291">
        <v>33.6</v>
      </c>
      <c r="AB122" s="292">
        <v>32.1</v>
      </c>
      <c r="AC122" s="291">
        <v>32.700000000000003</v>
      </c>
      <c r="AD122" s="292">
        <v>38.4</v>
      </c>
      <c r="AE122" s="293">
        <v>30.7</v>
      </c>
      <c r="AF122" s="293">
        <v>32.799999999999997</v>
      </c>
      <c r="AG122" s="294">
        <v>32.700000000000003</v>
      </c>
    </row>
    <row r="123" spans="1:33" x14ac:dyDescent="0.4">
      <c r="A123" s="355" t="s">
        <v>116</v>
      </c>
      <c r="B123" s="188" t="s">
        <v>164</v>
      </c>
      <c r="C123" s="291">
        <v>84.2</v>
      </c>
      <c r="D123" s="291">
        <v>84.6</v>
      </c>
      <c r="E123" s="291">
        <v>84.5</v>
      </c>
      <c r="F123" s="291">
        <v>84.9</v>
      </c>
      <c r="G123" s="291">
        <v>83.3</v>
      </c>
      <c r="H123" s="291">
        <v>83.7</v>
      </c>
      <c r="I123" s="291">
        <v>83.9</v>
      </c>
      <c r="J123" s="291">
        <v>86</v>
      </c>
      <c r="K123" s="220"/>
      <c r="L123" s="291">
        <v>84.6</v>
      </c>
      <c r="M123" s="291">
        <v>85.2</v>
      </c>
      <c r="N123" s="291">
        <v>85.7</v>
      </c>
      <c r="O123" s="291">
        <v>82.8</v>
      </c>
      <c r="P123" s="291">
        <v>84.2</v>
      </c>
      <c r="Q123" s="291">
        <v>85.9</v>
      </c>
      <c r="R123" s="291">
        <v>85.5</v>
      </c>
      <c r="S123" s="220"/>
      <c r="T123" s="291">
        <v>82.4</v>
      </c>
      <c r="U123" s="291">
        <v>82.8</v>
      </c>
      <c r="V123" s="292">
        <v>80.8</v>
      </c>
      <c r="W123" s="293">
        <v>83.8</v>
      </c>
      <c r="X123" s="293">
        <v>83.1</v>
      </c>
      <c r="Y123" s="294">
        <v>81.5</v>
      </c>
      <c r="Z123" s="220"/>
      <c r="AA123" s="291">
        <v>82.2</v>
      </c>
      <c r="AB123" s="292">
        <v>82.2</v>
      </c>
      <c r="AC123" s="291">
        <v>81.099999999999994</v>
      </c>
      <c r="AD123" s="292">
        <v>82.1</v>
      </c>
      <c r="AE123" s="293">
        <v>84.5</v>
      </c>
      <c r="AF123" s="293">
        <v>79.7</v>
      </c>
      <c r="AG123" s="294">
        <v>82.5</v>
      </c>
    </row>
    <row r="124" spans="1:33" x14ac:dyDescent="0.4">
      <c r="A124" s="257" t="s">
        <v>199</v>
      </c>
      <c r="B124" s="263" t="s">
        <v>198</v>
      </c>
      <c r="C124" s="270">
        <v>212</v>
      </c>
      <c r="D124" s="270">
        <v>195.2</v>
      </c>
      <c r="E124" s="270">
        <v>153.6</v>
      </c>
      <c r="F124" s="270">
        <v>91.800000000000011</v>
      </c>
      <c r="G124" s="270">
        <v>58.400000000000006</v>
      </c>
      <c r="H124" s="270">
        <v>61.8</v>
      </c>
      <c r="I124" s="270">
        <v>46.4</v>
      </c>
      <c r="J124" s="270">
        <v>45.400000000000006</v>
      </c>
      <c r="K124" s="220"/>
      <c r="L124" s="270">
        <v>195.2</v>
      </c>
      <c r="M124" s="270">
        <v>143.69999999999999</v>
      </c>
      <c r="N124" s="270">
        <v>95.6</v>
      </c>
      <c r="O124" s="270">
        <v>51.5</v>
      </c>
      <c r="P124" s="270">
        <v>48.1</v>
      </c>
      <c r="Q124" s="270">
        <v>42.6</v>
      </c>
      <c r="R124" s="270">
        <v>53</v>
      </c>
      <c r="S124" s="220"/>
      <c r="T124" s="270">
        <v>189.9</v>
      </c>
      <c r="U124" s="270">
        <v>146.19999999999999</v>
      </c>
      <c r="V124" s="271">
        <v>43.7</v>
      </c>
      <c r="W124" s="272">
        <v>47.4</v>
      </c>
      <c r="X124" s="272">
        <v>53.4</v>
      </c>
      <c r="Y124" s="273">
        <v>45.4</v>
      </c>
      <c r="Z124" s="220"/>
      <c r="AA124" s="270">
        <v>135.6</v>
      </c>
      <c r="AB124" s="271">
        <v>90.7</v>
      </c>
      <c r="AC124" s="270">
        <v>47.8</v>
      </c>
      <c r="AD124" s="271">
        <v>44.9</v>
      </c>
      <c r="AE124" s="272">
        <v>42.9</v>
      </c>
      <c r="AF124" s="272">
        <v>29</v>
      </c>
      <c r="AG124" s="273">
        <v>18.8</v>
      </c>
    </row>
    <row r="125" spans="1:33" x14ac:dyDescent="0.4">
      <c r="A125" s="355" t="s">
        <v>147</v>
      </c>
      <c r="B125" s="188" t="s">
        <v>198</v>
      </c>
      <c r="C125" s="291">
        <v>154.9</v>
      </c>
      <c r="D125" s="291">
        <v>136.69999999999999</v>
      </c>
      <c r="E125" s="291">
        <v>110.2</v>
      </c>
      <c r="F125" s="291">
        <v>63.7</v>
      </c>
      <c r="G125" s="291">
        <v>44.7</v>
      </c>
      <c r="H125" s="291">
        <v>46.5</v>
      </c>
      <c r="I125" s="291">
        <v>31.6</v>
      </c>
      <c r="J125" s="291">
        <v>32.1</v>
      </c>
      <c r="K125" s="220"/>
      <c r="L125" s="291">
        <v>136.69999999999999</v>
      </c>
      <c r="M125" s="291">
        <v>100.2</v>
      </c>
      <c r="N125" s="291">
        <v>66.7</v>
      </c>
      <c r="O125" s="291">
        <v>36.5</v>
      </c>
      <c r="P125" s="291">
        <v>33.5</v>
      </c>
      <c r="Q125" s="291">
        <v>28.2</v>
      </c>
      <c r="R125" s="291">
        <v>38.5</v>
      </c>
      <c r="S125" s="220"/>
      <c r="T125" s="291">
        <v>127.2</v>
      </c>
      <c r="U125" s="291">
        <v>97.4</v>
      </c>
      <c r="V125" s="292">
        <v>29.8</v>
      </c>
      <c r="W125" s="293">
        <v>30.2</v>
      </c>
      <c r="X125" s="293">
        <v>36.700000000000003</v>
      </c>
      <c r="Y125" s="294">
        <v>30.5</v>
      </c>
      <c r="Z125" s="220"/>
      <c r="AA125" s="291">
        <v>68</v>
      </c>
      <c r="AB125" s="292">
        <v>39.6</v>
      </c>
      <c r="AC125" s="291">
        <v>13</v>
      </c>
      <c r="AD125" s="292">
        <v>28.4</v>
      </c>
      <c r="AE125" s="293">
        <v>26.6</v>
      </c>
      <c r="AF125" s="293">
        <v>11.7</v>
      </c>
      <c r="AG125" s="294">
        <v>1.3</v>
      </c>
    </row>
    <row r="126" spans="1:33" x14ac:dyDescent="0.4">
      <c r="A126" s="355" t="s">
        <v>104</v>
      </c>
      <c r="B126" s="188" t="s">
        <v>198</v>
      </c>
      <c r="C126" s="291">
        <v>13.6</v>
      </c>
      <c r="D126" s="291">
        <v>16.3</v>
      </c>
      <c r="E126" s="291">
        <v>9.9</v>
      </c>
      <c r="F126" s="291">
        <v>5.9</v>
      </c>
      <c r="G126" s="291">
        <v>3.7</v>
      </c>
      <c r="H126" s="291">
        <v>4</v>
      </c>
      <c r="I126" s="291">
        <v>3.9</v>
      </c>
      <c r="J126" s="291">
        <v>2</v>
      </c>
      <c r="K126" s="220"/>
      <c r="L126" s="291">
        <v>16.3</v>
      </c>
      <c r="M126" s="291">
        <v>11.5</v>
      </c>
      <c r="N126" s="291">
        <v>7.5</v>
      </c>
      <c r="O126" s="291">
        <v>4.8</v>
      </c>
      <c r="P126" s="291">
        <v>4</v>
      </c>
      <c r="Q126" s="291">
        <v>3.5</v>
      </c>
      <c r="R126" s="291">
        <v>4</v>
      </c>
      <c r="S126" s="220"/>
      <c r="T126" s="291">
        <v>18.7</v>
      </c>
      <c r="U126" s="291">
        <v>14.9</v>
      </c>
      <c r="V126" s="292">
        <v>3.8</v>
      </c>
      <c r="W126" s="293">
        <v>5.6</v>
      </c>
      <c r="X126" s="293">
        <v>5.2</v>
      </c>
      <c r="Y126" s="294">
        <v>4.0999999999999996</v>
      </c>
      <c r="Z126" s="220"/>
      <c r="AA126" s="291">
        <v>21.8</v>
      </c>
      <c r="AB126" s="292">
        <v>15.9</v>
      </c>
      <c r="AC126" s="291">
        <v>11.5</v>
      </c>
      <c r="AD126" s="292">
        <v>5.9</v>
      </c>
      <c r="AE126" s="293">
        <v>4.4000000000000004</v>
      </c>
      <c r="AF126" s="293">
        <v>5.9</v>
      </c>
      <c r="AG126" s="294">
        <v>5.6</v>
      </c>
    </row>
    <row r="127" spans="1:33" x14ac:dyDescent="0.4">
      <c r="A127" s="355" t="s">
        <v>116</v>
      </c>
      <c r="B127" s="188" t="s">
        <v>198</v>
      </c>
      <c r="C127" s="291">
        <v>43.5</v>
      </c>
      <c r="D127" s="291">
        <v>42.2</v>
      </c>
      <c r="E127" s="291">
        <v>33.5</v>
      </c>
      <c r="F127" s="291">
        <v>22.2</v>
      </c>
      <c r="G127" s="291">
        <v>10</v>
      </c>
      <c r="H127" s="291">
        <v>11.3</v>
      </c>
      <c r="I127" s="291">
        <v>10.9</v>
      </c>
      <c r="J127" s="291">
        <v>11.3</v>
      </c>
      <c r="K127" s="220"/>
      <c r="L127" s="291">
        <v>42.2</v>
      </c>
      <c r="M127" s="291">
        <v>32</v>
      </c>
      <c r="N127" s="291">
        <v>21.4</v>
      </c>
      <c r="O127" s="291">
        <v>10.199999999999999</v>
      </c>
      <c r="P127" s="291">
        <v>10.6</v>
      </c>
      <c r="Q127" s="291">
        <v>10.9</v>
      </c>
      <c r="R127" s="291">
        <v>10.5</v>
      </c>
      <c r="S127" s="220"/>
      <c r="T127" s="291">
        <v>44</v>
      </c>
      <c r="U127" s="291">
        <v>33.9</v>
      </c>
      <c r="V127" s="292">
        <v>10.1</v>
      </c>
      <c r="W127" s="293">
        <v>11.6</v>
      </c>
      <c r="X127" s="293">
        <v>11.5</v>
      </c>
      <c r="Y127" s="294">
        <v>10.8</v>
      </c>
      <c r="Z127" s="220"/>
      <c r="AA127" s="291">
        <v>45.8</v>
      </c>
      <c r="AB127" s="292">
        <v>35.200000000000003</v>
      </c>
      <c r="AC127" s="291">
        <v>23.3</v>
      </c>
      <c r="AD127" s="292">
        <v>10.6</v>
      </c>
      <c r="AE127" s="293">
        <v>11.9</v>
      </c>
      <c r="AF127" s="293">
        <v>11.4</v>
      </c>
      <c r="AG127" s="294">
        <v>11.9</v>
      </c>
    </row>
    <row r="128" spans="1:33" ht="15" customHeight="1" x14ac:dyDescent="0.4">
      <c r="A128" s="171"/>
      <c r="B128" s="172"/>
      <c r="C128" s="392"/>
      <c r="D128" s="392"/>
      <c r="E128" s="392"/>
      <c r="F128" s="392"/>
      <c r="G128" s="392"/>
      <c r="H128" s="392"/>
      <c r="I128" s="392"/>
      <c r="J128" s="392"/>
      <c r="K128" s="220"/>
      <c r="L128" s="392"/>
      <c r="M128" s="392"/>
      <c r="N128" s="392"/>
      <c r="O128" s="392"/>
      <c r="P128" s="392"/>
      <c r="Q128" s="392"/>
      <c r="R128" s="392"/>
      <c r="S128" s="220"/>
      <c r="T128" s="392"/>
      <c r="U128" s="392"/>
      <c r="V128" s="393"/>
      <c r="W128" s="394"/>
      <c r="X128" s="394"/>
      <c r="Y128" s="395"/>
      <c r="Z128" s="220"/>
      <c r="AA128" s="392"/>
      <c r="AB128" s="393"/>
      <c r="AC128" s="392"/>
      <c r="AD128" s="393"/>
      <c r="AE128" s="394"/>
      <c r="AF128" s="394"/>
      <c r="AG128" s="395"/>
    </row>
    <row r="129" spans="1:42" ht="14" x14ac:dyDescent="0.4">
      <c r="A129" s="257" t="s">
        <v>207</v>
      </c>
      <c r="B129" s="263" t="s">
        <v>198</v>
      </c>
      <c r="C129" s="270">
        <v>201.5</v>
      </c>
      <c r="D129" s="392">
        <v>183.40000000000003</v>
      </c>
      <c r="E129" s="392">
        <v>146.20000000000002</v>
      </c>
      <c r="F129" s="392">
        <v>87.7</v>
      </c>
      <c r="G129" s="270">
        <v>55.3</v>
      </c>
      <c r="H129" s="392">
        <v>58.5</v>
      </c>
      <c r="I129" s="392">
        <v>44.3</v>
      </c>
      <c r="J129" s="392">
        <v>43.4</v>
      </c>
      <c r="K129" s="396"/>
      <c r="L129" s="392">
        <v>183.40000000000003</v>
      </c>
      <c r="M129" s="392">
        <v>135</v>
      </c>
      <c r="N129" s="392">
        <v>89.8</v>
      </c>
      <c r="O129" s="392">
        <v>48.4</v>
      </c>
      <c r="P129" s="392">
        <v>45.199999999999996</v>
      </c>
      <c r="Q129" s="392">
        <v>39.900000000000006</v>
      </c>
      <c r="R129" s="392">
        <v>49.9</v>
      </c>
      <c r="S129" s="396"/>
      <c r="T129" s="392">
        <v>178.7</v>
      </c>
      <c r="U129" s="392">
        <v>137.80000000000001</v>
      </c>
      <c r="V129" s="393">
        <v>40.9</v>
      </c>
      <c r="W129" s="394">
        <v>44.8</v>
      </c>
      <c r="X129" s="394">
        <v>50.4</v>
      </c>
      <c r="Y129" s="395">
        <v>42.6</v>
      </c>
      <c r="Z129" s="396"/>
      <c r="AA129" s="392">
        <v>127.7</v>
      </c>
      <c r="AB129" s="393">
        <v>85.7</v>
      </c>
      <c r="AC129" s="392">
        <v>45.1</v>
      </c>
      <c r="AD129" s="393">
        <v>42</v>
      </c>
      <c r="AE129" s="394">
        <v>40.6</v>
      </c>
      <c r="AF129" s="394">
        <v>27.4</v>
      </c>
      <c r="AG129" s="395">
        <v>17.7</v>
      </c>
      <c r="AI129" s="241"/>
      <c r="AJ129" s="397"/>
      <c r="AK129" s="398"/>
      <c r="AL129" s="399"/>
      <c r="AM129" s="400"/>
      <c r="AN129" s="397"/>
      <c r="AO129" s="399"/>
    </row>
    <row r="130" spans="1:42" x14ac:dyDescent="0.4">
      <c r="A130" s="355" t="s">
        <v>266</v>
      </c>
      <c r="B130" s="188" t="s">
        <v>198</v>
      </c>
      <c r="C130" s="386">
        <v>3</v>
      </c>
      <c r="D130" s="386">
        <v>0.6</v>
      </c>
      <c r="E130" s="386">
        <v>2.4</v>
      </c>
      <c r="F130" s="386">
        <v>1.7</v>
      </c>
      <c r="G130" s="386">
        <v>0.6</v>
      </c>
      <c r="H130" s="386">
        <v>0.7</v>
      </c>
      <c r="I130" s="386">
        <v>0.8</v>
      </c>
      <c r="J130" s="386">
        <v>0.9</v>
      </c>
      <c r="K130" s="396"/>
      <c r="L130" s="386">
        <v>0.6</v>
      </c>
      <c r="M130" s="386">
        <v>0.3</v>
      </c>
      <c r="N130" s="386">
        <v>0.3</v>
      </c>
      <c r="O130" s="386">
        <v>0.3</v>
      </c>
      <c r="P130" s="386">
        <v>0</v>
      </c>
      <c r="Q130" s="386">
        <v>0</v>
      </c>
      <c r="R130" s="386">
        <v>0.3</v>
      </c>
      <c r="S130" s="396"/>
      <c r="T130" s="386">
        <v>0.8</v>
      </c>
      <c r="U130" s="386">
        <v>0.8</v>
      </c>
      <c r="V130" s="387" t="s">
        <v>265</v>
      </c>
      <c r="W130" s="295">
        <v>0.4</v>
      </c>
      <c r="X130" s="295">
        <v>0.3</v>
      </c>
      <c r="Y130" s="401">
        <v>0.1</v>
      </c>
      <c r="Z130" s="396"/>
      <c r="AA130" s="386" t="s">
        <v>54</v>
      </c>
      <c r="AB130" s="387" t="s">
        <v>54</v>
      </c>
      <c r="AC130" s="386" t="s">
        <v>54</v>
      </c>
      <c r="AD130" s="387" t="s">
        <v>54</v>
      </c>
      <c r="AE130" s="295" t="s">
        <v>54</v>
      </c>
      <c r="AF130" s="295" t="s">
        <v>54</v>
      </c>
      <c r="AG130" s="401" t="s">
        <v>54</v>
      </c>
      <c r="AI130" s="402"/>
      <c r="AJ130" s="403"/>
      <c r="AK130" s="398"/>
      <c r="AL130" s="404"/>
      <c r="AM130" s="404"/>
      <c r="AN130" s="404"/>
      <c r="AO130" s="404"/>
    </row>
    <row r="131" spans="1:42" x14ac:dyDescent="0.4">
      <c r="A131" s="355" t="s">
        <v>147</v>
      </c>
      <c r="B131" s="188" t="s">
        <v>198</v>
      </c>
      <c r="C131" s="386">
        <v>144.80000000000001</v>
      </c>
      <c r="D131" s="386">
        <v>127.8</v>
      </c>
      <c r="E131" s="386">
        <v>103</v>
      </c>
      <c r="F131" s="386">
        <v>59.6</v>
      </c>
      <c r="G131" s="386">
        <v>41.8</v>
      </c>
      <c r="H131" s="386">
        <v>43.4</v>
      </c>
      <c r="I131" s="386">
        <v>29.6</v>
      </c>
      <c r="J131" s="386">
        <v>30</v>
      </c>
      <c r="K131" s="396"/>
      <c r="L131" s="386">
        <v>127.8</v>
      </c>
      <c r="M131" s="386">
        <v>93.7</v>
      </c>
      <c r="N131" s="386">
        <v>62.3</v>
      </c>
      <c r="O131" s="386">
        <v>34.1</v>
      </c>
      <c r="P131" s="386">
        <v>31.4</v>
      </c>
      <c r="Q131" s="386">
        <v>26.3</v>
      </c>
      <c r="R131" s="386">
        <v>36</v>
      </c>
      <c r="S131" s="396"/>
      <c r="T131" s="386">
        <v>119</v>
      </c>
      <c r="U131" s="386">
        <v>91.1</v>
      </c>
      <c r="V131" s="387">
        <v>27.9</v>
      </c>
      <c r="W131" s="295">
        <v>28.2</v>
      </c>
      <c r="X131" s="295">
        <v>34.4</v>
      </c>
      <c r="Y131" s="401">
        <v>28.5</v>
      </c>
      <c r="Z131" s="396"/>
      <c r="AA131" s="386">
        <v>64.2</v>
      </c>
      <c r="AB131" s="387">
        <v>37.700000000000003</v>
      </c>
      <c r="AC131" s="386">
        <v>12.3</v>
      </c>
      <c r="AD131" s="387">
        <v>26.5</v>
      </c>
      <c r="AE131" s="295">
        <v>25.4</v>
      </c>
      <c r="AF131" s="295">
        <v>11.1</v>
      </c>
      <c r="AG131" s="401">
        <v>1.2</v>
      </c>
      <c r="AI131" s="402"/>
      <c r="AJ131" s="403"/>
      <c r="AK131" s="398"/>
      <c r="AL131" s="404"/>
      <c r="AM131" s="404"/>
      <c r="AN131" s="404"/>
      <c r="AO131" s="404"/>
    </row>
    <row r="132" spans="1:42" x14ac:dyDescent="0.4">
      <c r="A132" s="355" t="s">
        <v>104</v>
      </c>
      <c r="B132" s="188" t="s">
        <v>198</v>
      </c>
      <c r="C132" s="386">
        <v>12.9</v>
      </c>
      <c r="D132" s="386">
        <v>15.3</v>
      </c>
      <c r="E132" s="386">
        <v>9.4</v>
      </c>
      <c r="F132" s="386">
        <v>5.6</v>
      </c>
      <c r="G132" s="386">
        <v>3.5</v>
      </c>
      <c r="H132" s="386">
        <v>3.8</v>
      </c>
      <c r="I132" s="386">
        <v>3.7</v>
      </c>
      <c r="J132" s="386">
        <v>1.9</v>
      </c>
      <c r="K132" s="396"/>
      <c r="L132" s="386">
        <v>15.3</v>
      </c>
      <c r="M132" s="386">
        <v>10.9</v>
      </c>
      <c r="N132" s="386">
        <v>7.1</v>
      </c>
      <c r="O132" s="386">
        <v>4.4000000000000004</v>
      </c>
      <c r="P132" s="386">
        <v>3.8</v>
      </c>
      <c r="Q132" s="386">
        <v>3.3</v>
      </c>
      <c r="R132" s="386">
        <v>3.8</v>
      </c>
      <c r="S132" s="396"/>
      <c r="T132" s="386">
        <v>17.600000000000001</v>
      </c>
      <c r="U132" s="386">
        <v>14</v>
      </c>
      <c r="V132" s="387">
        <v>3.6</v>
      </c>
      <c r="W132" s="295">
        <v>5.2</v>
      </c>
      <c r="X132" s="295">
        <v>4.9000000000000004</v>
      </c>
      <c r="Y132" s="401">
        <v>3.9</v>
      </c>
      <c r="Z132" s="396"/>
      <c r="AA132" s="386">
        <v>20.399999999999999</v>
      </c>
      <c r="AB132" s="387">
        <v>14.9</v>
      </c>
      <c r="AC132" s="386">
        <v>10.8</v>
      </c>
      <c r="AD132" s="387">
        <v>5.5</v>
      </c>
      <c r="AE132" s="295">
        <v>4.0999999999999996</v>
      </c>
      <c r="AF132" s="295">
        <v>5.5</v>
      </c>
      <c r="AG132" s="401">
        <v>5.3</v>
      </c>
      <c r="AI132" s="241"/>
      <c r="AJ132" s="405"/>
      <c r="AK132" s="398"/>
      <c r="AL132" s="404"/>
      <c r="AM132" s="405"/>
      <c r="AN132" s="406"/>
      <c r="AO132" s="404"/>
    </row>
    <row r="133" spans="1:42" x14ac:dyDescent="0.4">
      <c r="A133" s="355" t="s">
        <v>116</v>
      </c>
      <c r="B133" s="188" t="s">
        <v>198</v>
      </c>
      <c r="C133" s="386">
        <v>40.799999999999997</v>
      </c>
      <c r="D133" s="386">
        <v>39.700000000000003</v>
      </c>
      <c r="E133" s="386">
        <v>31.4</v>
      </c>
      <c r="F133" s="386">
        <v>20.8</v>
      </c>
      <c r="G133" s="386">
        <v>9.4</v>
      </c>
      <c r="H133" s="386">
        <v>10.6</v>
      </c>
      <c r="I133" s="386">
        <v>10.199999999999999</v>
      </c>
      <c r="J133" s="386">
        <v>10.6</v>
      </c>
      <c r="K133" s="396"/>
      <c r="L133" s="386">
        <v>39.700000000000003</v>
      </c>
      <c r="M133" s="386">
        <v>30.1</v>
      </c>
      <c r="N133" s="386">
        <v>20.100000000000001</v>
      </c>
      <c r="O133" s="386">
        <v>9.6</v>
      </c>
      <c r="P133" s="386">
        <v>10</v>
      </c>
      <c r="Q133" s="386">
        <v>10.3</v>
      </c>
      <c r="R133" s="386">
        <v>9.8000000000000007</v>
      </c>
      <c r="S133" s="396"/>
      <c r="T133" s="386">
        <v>41.3</v>
      </c>
      <c r="U133" s="386">
        <v>31.9</v>
      </c>
      <c r="V133" s="387">
        <v>9.4</v>
      </c>
      <c r="W133" s="295">
        <v>11</v>
      </c>
      <c r="X133" s="295">
        <v>10.8</v>
      </c>
      <c r="Y133" s="401">
        <v>10.1</v>
      </c>
      <c r="Z133" s="396"/>
      <c r="AA133" s="386">
        <v>43.1</v>
      </c>
      <c r="AB133" s="387">
        <v>33.1</v>
      </c>
      <c r="AC133" s="386">
        <v>22</v>
      </c>
      <c r="AD133" s="387">
        <v>10</v>
      </c>
      <c r="AE133" s="295">
        <v>11.1</v>
      </c>
      <c r="AF133" s="295">
        <v>10.8</v>
      </c>
      <c r="AG133" s="401">
        <v>11.2</v>
      </c>
      <c r="AI133" s="241"/>
      <c r="AJ133" s="405"/>
      <c r="AK133" s="398"/>
      <c r="AL133" s="404"/>
      <c r="AM133" s="406"/>
      <c r="AN133" s="406"/>
      <c r="AO133" s="404"/>
    </row>
    <row r="134" spans="1:42" ht="15" customHeight="1" x14ac:dyDescent="0.4">
      <c r="A134" s="355"/>
      <c r="B134" s="188"/>
      <c r="C134" s="363"/>
      <c r="D134" s="363"/>
      <c r="E134" s="363"/>
      <c r="F134" s="363"/>
      <c r="G134" s="363"/>
      <c r="H134" s="363"/>
      <c r="I134" s="363"/>
      <c r="J134" s="363"/>
      <c r="L134" s="363"/>
      <c r="M134" s="363"/>
      <c r="N134" s="363"/>
      <c r="O134" s="363"/>
      <c r="P134" s="363"/>
      <c r="Q134" s="363"/>
      <c r="R134" s="363"/>
      <c r="T134" s="363"/>
      <c r="U134" s="363"/>
      <c r="V134" s="362"/>
      <c r="W134" s="360"/>
      <c r="X134" s="360"/>
      <c r="Y134" s="361"/>
      <c r="AA134" s="363"/>
      <c r="AB134" s="362"/>
      <c r="AC134" s="363"/>
      <c r="AD134" s="362"/>
      <c r="AE134" s="360"/>
      <c r="AF134" s="360"/>
      <c r="AG134" s="361"/>
      <c r="AI134" s="241"/>
      <c r="AJ134" s="407"/>
      <c r="AK134" s="242"/>
      <c r="AL134" s="398"/>
      <c r="AM134" s="408"/>
      <c r="AN134" s="408"/>
      <c r="AO134" s="398"/>
    </row>
    <row r="135" spans="1:42" x14ac:dyDescent="0.4">
      <c r="A135" s="257" t="s">
        <v>200</v>
      </c>
      <c r="B135" s="263" t="s">
        <v>198</v>
      </c>
      <c r="C135" s="270">
        <v>75.599999999999994</v>
      </c>
      <c r="D135" s="270">
        <v>69.099999999999994</v>
      </c>
      <c r="E135" s="270">
        <v>52.9</v>
      </c>
      <c r="F135" s="270">
        <v>33.799999999999997</v>
      </c>
      <c r="G135" s="270">
        <v>22.7</v>
      </c>
      <c r="H135" s="270">
        <v>19.100000000000001</v>
      </c>
      <c r="I135" s="270">
        <v>16.7</v>
      </c>
      <c r="J135" s="270">
        <v>17.100000000000001</v>
      </c>
      <c r="L135" s="270">
        <v>69.099999999999994</v>
      </c>
      <c r="M135" s="270">
        <v>50.4</v>
      </c>
      <c r="N135" s="270">
        <v>32.799999999999997</v>
      </c>
      <c r="O135" s="270">
        <v>18.7</v>
      </c>
      <c r="P135" s="270">
        <v>17.600000000000001</v>
      </c>
      <c r="Q135" s="270">
        <v>16.8</v>
      </c>
      <c r="R135" s="270">
        <v>16</v>
      </c>
      <c r="T135" s="270">
        <v>73.099999999999994</v>
      </c>
      <c r="U135" s="270">
        <v>52.3</v>
      </c>
      <c r="V135" s="271">
        <v>20.8</v>
      </c>
      <c r="W135" s="272">
        <v>23.7</v>
      </c>
      <c r="X135" s="394">
        <v>13.6</v>
      </c>
      <c r="Y135" s="273">
        <v>15</v>
      </c>
      <c r="AA135" s="270">
        <v>55.1</v>
      </c>
      <c r="AB135" s="271">
        <v>41</v>
      </c>
      <c r="AC135" s="270">
        <v>25.3</v>
      </c>
      <c r="AD135" s="271">
        <v>14.1</v>
      </c>
      <c r="AE135" s="394">
        <v>15.7</v>
      </c>
      <c r="AF135" s="394">
        <v>17.3</v>
      </c>
      <c r="AG135" s="273">
        <v>8</v>
      </c>
      <c r="AI135" s="241"/>
      <c r="AJ135" s="407"/>
      <c r="AK135" s="242"/>
      <c r="AL135" s="242"/>
      <c r="AM135" s="242"/>
      <c r="AN135" s="242"/>
      <c r="AO135" s="242"/>
    </row>
    <row r="136" spans="1:42" x14ac:dyDescent="0.4">
      <c r="A136" s="355" t="s">
        <v>266</v>
      </c>
      <c r="B136" s="188" t="s">
        <v>198</v>
      </c>
      <c r="C136" s="386" t="s">
        <v>304</v>
      </c>
      <c r="D136" s="291" t="s">
        <v>304</v>
      </c>
      <c r="E136" s="291" t="s">
        <v>304</v>
      </c>
      <c r="F136" s="291" t="s">
        <v>304</v>
      </c>
      <c r="G136" s="386" t="s">
        <v>304</v>
      </c>
      <c r="H136" s="291" t="s">
        <v>304</v>
      </c>
      <c r="I136" s="291" t="s">
        <v>304</v>
      </c>
      <c r="J136" s="291" t="s">
        <v>304</v>
      </c>
      <c r="L136" s="291" t="s">
        <v>304</v>
      </c>
      <c r="M136" s="291" t="s">
        <v>304</v>
      </c>
      <c r="N136" s="291" t="s">
        <v>304</v>
      </c>
      <c r="O136" s="291" t="s">
        <v>304</v>
      </c>
      <c r="P136" s="291" t="s">
        <v>304</v>
      </c>
      <c r="Q136" s="291" t="s">
        <v>304</v>
      </c>
      <c r="R136" s="291" t="s">
        <v>304</v>
      </c>
      <c r="T136" s="291">
        <v>0.8</v>
      </c>
      <c r="U136" s="291">
        <v>0.4</v>
      </c>
      <c r="V136" s="292">
        <v>0.4</v>
      </c>
      <c r="W136" s="293">
        <v>0.4</v>
      </c>
      <c r="X136" s="295" t="s">
        <v>54</v>
      </c>
      <c r="Y136" s="294" t="s">
        <v>54</v>
      </c>
      <c r="AA136" s="291" t="s">
        <v>54</v>
      </c>
      <c r="AB136" s="292" t="s">
        <v>54</v>
      </c>
      <c r="AC136" s="291" t="s">
        <v>54</v>
      </c>
      <c r="AD136" s="292" t="s">
        <v>54</v>
      </c>
      <c r="AE136" s="295" t="s">
        <v>54</v>
      </c>
      <c r="AF136" s="295" t="s">
        <v>54</v>
      </c>
      <c r="AG136" s="294" t="s">
        <v>54</v>
      </c>
      <c r="AI136" s="241"/>
      <c r="AJ136" s="407"/>
      <c r="AK136" s="242"/>
      <c r="AL136" s="242"/>
      <c r="AM136" s="242"/>
      <c r="AN136" s="242"/>
      <c r="AO136" s="242"/>
    </row>
    <row r="137" spans="1:42" x14ac:dyDescent="0.4">
      <c r="A137" s="355" t="s">
        <v>147</v>
      </c>
      <c r="B137" s="188" t="s">
        <v>198</v>
      </c>
      <c r="C137" s="386" t="s">
        <v>304</v>
      </c>
      <c r="D137" s="291" t="s">
        <v>304</v>
      </c>
      <c r="E137" s="291" t="s">
        <v>304</v>
      </c>
      <c r="F137" s="291" t="s">
        <v>304</v>
      </c>
      <c r="G137" s="386" t="s">
        <v>304</v>
      </c>
      <c r="H137" s="291" t="s">
        <v>304</v>
      </c>
      <c r="I137" s="291" t="s">
        <v>304</v>
      </c>
      <c r="J137" s="291" t="s">
        <v>304</v>
      </c>
      <c r="L137" s="291" t="s">
        <v>304</v>
      </c>
      <c r="M137" s="291" t="s">
        <v>304</v>
      </c>
      <c r="N137" s="291" t="s">
        <v>304</v>
      </c>
      <c r="O137" s="291" t="s">
        <v>304</v>
      </c>
      <c r="P137" s="291" t="s">
        <v>304</v>
      </c>
      <c r="Q137" s="291" t="s">
        <v>304</v>
      </c>
      <c r="R137" s="291" t="s">
        <v>304</v>
      </c>
      <c r="T137" s="291">
        <v>10.4</v>
      </c>
      <c r="U137" s="291">
        <v>8.8000000000000007</v>
      </c>
      <c r="V137" s="292">
        <v>1.6</v>
      </c>
      <c r="W137" s="293">
        <v>5.2</v>
      </c>
      <c r="X137" s="295">
        <v>3.6</v>
      </c>
      <c r="Y137" s="294" t="s">
        <v>54</v>
      </c>
      <c r="AA137" s="291" t="s">
        <v>54</v>
      </c>
      <c r="AB137" s="292" t="s">
        <v>54</v>
      </c>
      <c r="AC137" s="291" t="s">
        <v>54</v>
      </c>
      <c r="AD137" s="292" t="s">
        <v>54</v>
      </c>
      <c r="AE137" s="295" t="s">
        <v>54</v>
      </c>
      <c r="AF137" s="295" t="s">
        <v>54</v>
      </c>
      <c r="AG137" s="294" t="s">
        <v>54</v>
      </c>
      <c r="AI137" s="241"/>
      <c r="AJ137" s="407"/>
      <c r="AK137" s="242"/>
      <c r="AL137" s="242"/>
      <c r="AM137" s="242"/>
      <c r="AN137" s="242"/>
      <c r="AO137" s="242"/>
    </row>
    <row r="138" spans="1:42" x14ac:dyDescent="0.4">
      <c r="A138" s="355" t="s">
        <v>104</v>
      </c>
      <c r="B138" s="188" t="s">
        <v>198</v>
      </c>
      <c r="C138" s="386" t="s">
        <v>304</v>
      </c>
      <c r="D138" s="409" t="s">
        <v>304</v>
      </c>
      <c r="E138" s="409" t="s">
        <v>304</v>
      </c>
      <c r="F138" s="409" t="s">
        <v>304</v>
      </c>
      <c r="G138" s="386" t="s">
        <v>304</v>
      </c>
      <c r="H138" s="409" t="s">
        <v>304</v>
      </c>
      <c r="I138" s="409" t="s">
        <v>304</v>
      </c>
      <c r="J138" s="409" t="s">
        <v>304</v>
      </c>
      <c r="L138" s="409" t="s">
        <v>304</v>
      </c>
      <c r="M138" s="409" t="s">
        <v>304</v>
      </c>
      <c r="N138" s="409" t="s">
        <v>304</v>
      </c>
      <c r="O138" s="409" t="s">
        <v>304</v>
      </c>
      <c r="P138" s="409" t="s">
        <v>304</v>
      </c>
      <c r="Q138" s="409" t="s">
        <v>304</v>
      </c>
      <c r="R138" s="409" t="s">
        <v>304</v>
      </c>
      <c r="T138" s="409">
        <v>18</v>
      </c>
      <c r="U138" s="409">
        <v>12.7</v>
      </c>
      <c r="V138" s="410">
        <v>5.3</v>
      </c>
      <c r="W138" s="411">
        <v>5.7</v>
      </c>
      <c r="X138" s="412">
        <v>2.4</v>
      </c>
      <c r="Y138" s="413">
        <v>4.5999999999999996</v>
      </c>
      <c r="AA138" s="409">
        <v>21.5</v>
      </c>
      <c r="AB138" s="410">
        <v>16.8</v>
      </c>
      <c r="AC138" s="409">
        <v>12.1</v>
      </c>
      <c r="AD138" s="410">
        <v>4.7</v>
      </c>
      <c r="AE138" s="412">
        <v>4.7</v>
      </c>
      <c r="AF138" s="412">
        <v>5.3</v>
      </c>
      <c r="AG138" s="413">
        <v>6.8</v>
      </c>
    </row>
    <row r="139" spans="1:42" x14ac:dyDescent="0.4">
      <c r="A139" s="355" t="s">
        <v>116</v>
      </c>
      <c r="B139" s="183" t="s">
        <v>198</v>
      </c>
      <c r="C139" s="386" t="s">
        <v>304</v>
      </c>
      <c r="D139" s="409" t="s">
        <v>304</v>
      </c>
      <c r="E139" s="409" t="s">
        <v>304</v>
      </c>
      <c r="F139" s="409" t="s">
        <v>304</v>
      </c>
      <c r="G139" s="386" t="s">
        <v>304</v>
      </c>
      <c r="H139" s="409" t="s">
        <v>304</v>
      </c>
      <c r="I139" s="409" t="s">
        <v>304</v>
      </c>
      <c r="J139" s="409" t="s">
        <v>304</v>
      </c>
      <c r="L139" s="409" t="s">
        <v>304</v>
      </c>
      <c r="M139" s="409" t="s">
        <v>304</v>
      </c>
      <c r="N139" s="409" t="s">
        <v>304</v>
      </c>
      <c r="O139" s="409" t="s">
        <v>304</v>
      </c>
      <c r="P139" s="409" t="s">
        <v>304</v>
      </c>
      <c r="Q139" s="409" t="s">
        <v>304</v>
      </c>
      <c r="R139" s="409" t="s">
        <v>304</v>
      </c>
      <c r="T139" s="409">
        <v>43.9</v>
      </c>
      <c r="U139" s="409">
        <v>30.4</v>
      </c>
      <c r="V139" s="410">
        <v>13.5</v>
      </c>
      <c r="W139" s="411">
        <v>12.4</v>
      </c>
      <c r="X139" s="412">
        <v>7.6</v>
      </c>
      <c r="Y139" s="413">
        <v>10.4</v>
      </c>
      <c r="AA139" s="409">
        <v>33.6</v>
      </c>
      <c r="AB139" s="410">
        <v>24.2</v>
      </c>
      <c r="AC139" s="409">
        <v>13.2</v>
      </c>
      <c r="AD139" s="410">
        <v>9.4</v>
      </c>
      <c r="AE139" s="412">
        <v>11</v>
      </c>
      <c r="AF139" s="412">
        <v>12</v>
      </c>
      <c r="AG139" s="413">
        <v>1.2</v>
      </c>
    </row>
    <row r="140" spans="1:42" x14ac:dyDescent="0.4">
      <c r="A140" s="414" t="s">
        <v>263</v>
      </c>
      <c r="B140" s="122"/>
    </row>
    <row r="141" spans="1:42" ht="14.5" customHeight="1" x14ac:dyDescent="0.4">
      <c r="A141" s="122" t="s">
        <v>267</v>
      </c>
    </row>
    <row r="142" spans="1:42" ht="21" customHeight="1" x14ac:dyDescent="0.4">
      <c r="A142" s="126" t="s">
        <v>258</v>
      </c>
    </row>
    <row r="143" spans="1:42" s="132" customFormat="1" ht="14.15" customHeight="1" x14ac:dyDescent="0.25">
      <c r="A143" s="415"/>
      <c r="B143" s="415"/>
      <c r="C143" s="128" t="s">
        <v>156</v>
      </c>
      <c r="D143" s="129" t="s">
        <v>156</v>
      </c>
      <c r="E143" s="129" t="s">
        <v>268</v>
      </c>
      <c r="F143" s="129" t="s">
        <v>264</v>
      </c>
      <c r="G143" s="128" t="s">
        <v>157</v>
      </c>
      <c r="H143" s="129" t="s">
        <v>158</v>
      </c>
      <c r="I143" s="129" t="s">
        <v>159</v>
      </c>
      <c r="J143" s="129" t="s">
        <v>160</v>
      </c>
      <c r="K143" s="130"/>
      <c r="L143" s="129" t="s">
        <v>156</v>
      </c>
      <c r="M143" s="129" t="s">
        <v>268</v>
      </c>
      <c r="N143" s="129" t="s">
        <v>264</v>
      </c>
      <c r="O143" s="129" t="s">
        <v>157</v>
      </c>
      <c r="P143" s="129" t="s">
        <v>158</v>
      </c>
      <c r="Q143" s="129" t="s">
        <v>159</v>
      </c>
      <c r="R143" s="129" t="s">
        <v>160</v>
      </c>
      <c r="S143" s="130"/>
      <c r="T143" s="129" t="s">
        <v>156</v>
      </c>
      <c r="U143" s="129" t="s">
        <v>268</v>
      </c>
      <c r="V143" s="129" t="s">
        <v>157</v>
      </c>
      <c r="W143" s="131" t="s">
        <v>158</v>
      </c>
      <c r="X143" s="131" t="s">
        <v>159</v>
      </c>
      <c r="Y143" s="131" t="s">
        <v>160</v>
      </c>
      <c r="Z143" s="130"/>
      <c r="AA143" s="129" t="s">
        <v>156</v>
      </c>
      <c r="AB143" s="131" t="s">
        <v>268</v>
      </c>
      <c r="AC143" s="131" t="s">
        <v>264</v>
      </c>
      <c r="AD143" s="131" t="s">
        <v>157</v>
      </c>
      <c r="AE143" s="131" t="s">
        <v>158</v>
      </c>
      <c r="AF143" s="131" t="s">
        <v>159</v>
      </c>
      <c r="AG143" s="131" t="s">
        <v>160</v>
      </c>
      <c r="AI143" s="133"/>
      <c r="AJ143" s="133"/>
      <c r="AK143" s="134"/>
      <c r="AL143" s="134"/>
      <c r="AM143" s="134"/>
      <c r="AN143" s="134"/>
      <c r="AO143" s="134"/>
      <c r="AP143" s="133"/>
    </row>
    <row r="144" spans="1:42" s="132" customFormat="1" ht="14.15" customHeight="1" x14ac:dyDescent="0.25">
      <c r="A144" s="415"/>
      <c r="B144" s="415"/>
      <c r="C144" s="128">
        <v>2019</v>
      </c>
      <c r="D144" s="129">
        <v>2018</v>
      </c>
      <c r="E144" s="129">
        <v>2019</v>
      </c>
      <c r="F144" s="129">
        <v>2019</v>
      </c>
      <c r="G144" s="128">
        <v>2019</v>
      </c>
      <c r="H144" s="129">
        <v>2019</v>
      </c>
      <c r="I144" s="129">
        <v>2019</v>
      </c>
      <c r="J144" s="129">
        <v>2019</v>
      </c>
      <c r="K144" s="130"/>
      <c r="L144" s="129">
        <v>2018</v>
      </c>
      <c r="M144" s="129">
        <v>2018</v>
      </c>
      <c r="N144" s="129">
        <v>2018</v>
      </c>
      <c r="O144" s="129">
        <v>2018</v>
      </c>
      <c r="P144" s="129">
        <v>2018</v>
      </c>
      <c r="Q144" s="129">
        <v>2018</v>
      </c>
      <c r="R144" s="129">
        <v>2018</v>
      </c>
      <c r="S144" s="130"/>
      <c r="T144" s="129">
        <v>2017</v>
      </c>
      <c r="U144" s="129">
        <v>2017</v>
      </c>
      <c r="V144" s="129">
        <v>2017</v>
      </c>
      <c r="W144" s="135">
        <v>2017</v>
      </c>
      <c r="X144" s="136">
        <v>2017</v>
      </c>
      <c r="Y144" s="136">
        <v>2017</v>
      </c>
      <c r="Z144" s="130"/>
      <c r="AA144" s="129">
        <v>2016</v>
      </c>
      <c r="AB144" s="136">
        <v>2016</v>
      </c>
      <c r="AC144" s="136">
        <v>2016</v>
      </c>
      <c r="AD144" s="136">
        <v>2016</v>
      </c>
      <c r="AE144" s="136">
        <v>2016</v>
      </c>
      <c r="AF144" s="136">
        <v>2016</v>
      </c>
      <c r="AG144" s="136">
        <v>2016</v>
      </c>
      <c r="AI144" s="133"/>
      <c r="AJ144" s="133"/>
      <c r="AK144" s="134"/>
      <c r="AL144" s="134"/>
      <c r="AM144" s="134"/>
      <c r="AN144" s="134"/>
      <c r="AO144" s="134"/>
      <c r="AP144" s="133"/>
    </row>
    <row r="145" spans="1:33" x14ac:dyDescent="0.4">
      <c r="A145" s="257" t="s">
        <v>201</v>
      </c>
      <c r="B145" s="263" t="s">
        <v>162</v>
      </c>
      <c r="C145" s="416">
        <v>75303</v>
      </c>
      <c r="D145" s="416">
        <v>60421</v>
      </c>
      <c r="E145" s="416">
        <v>54849</v>
      </c>
      <c r="F145" s="416">
        <v>35467</v>
      </c>
      <c r="G145" s="416">
        <v>20454</v>
      </c>
      <c r="H145" s="416">
        <v>19382</v>
      </c>
      <c r="I145" s="416">
        <v>17789</v>
      </c>
      <c r="J145" s="416">
        <v>17678</v>
      </c>
      <c r="L145" s="416">
        <v>60421</v>
      </c>
      <c r="M145" s="416">
        <v>43925</v>
      </c>
      <c r="N145" s="416">
        <v>27750</v>
      </c>
      <c r="O145" s="416">
        <v>16496</v>
      </c>
      <c r="P145" s="416">
        <v>16175</v>
      </c>
      <c r="Q145" s="416">
        <v>14540</v>
      </c>
      <c r="R145" s="416">
        <v>13210</v>
      </c>
      <c r="T145" s="416">
        <v>51739</v>
      </c>
      <c r="U145" s="416">
        <v>40513</v>
      </c>
      <c r="V145" s="417">
        <v>11226</v>
      </c>
      <c r="W145" s="325">
        <v>14389</v>
      </c>
      <c r="X145" s="325">
        <v>13453</v>
      </c>
      <c r="Y145" s="418">
        <v>12671</v>
      </c>
      <c r="AA145" s="416">
        <v>33033</v>
      </c>
      <c r="AB145" s="417">
        <v>23022</v>
      </c>
      <c r="AC145" s="416">
        <v>13420</v>
      </c>
      <c r="AD145" s="417">
        <v>10011</v>
      </c>
      <c r="AE145" s="325">
        <v>9602</v>
      </c>
      <c r="AF145" s="325">
        <v>7175</v>
      </c>
      <c r="AG145" s="418">
        <v>6245</v>
      </c>
    </row>
    <row r="146" spans="1:33" x14ac:dyDescent="0.4">
      <c r="A146" s="355" t="s">
        <v>167</v>
      </c>
      <c r="B146" s="188" t="s">
        <v>162</v>
      </c>
      <c r="C146" s="356">
        <v>35731</v>
      </c>
      <c r="D146" s="356">
        <v>25807</v>
      </c>
      <c r="E146" s="356">
        <v>25294</v>
      </c>
      <c r="F146" s="356">
        <v>16023</v>
      </c>
      <c r="G146" s="356">
        <v>10437</v>
      </c>
      <c r="H146" s="356">
        <v>9271</v>
      </c>
      <c r="I146" s="356">
        <v>8186</v>
      </c>
      <c r="J146" s="356">
        <v>7837</v>
      </c>
      <c r="L146" s="356">
        <v>25807</v>
      </c>
      <c r="M146" s="356">
        <v>17758</v>
      </c>
      <c r="N146" s="356">
        <v>10290</v>
      </c>
      <c r="O146" s="356">
        <v>8049</v>
      </c>
      <c r="P146" s="356">
        <v>7468</v>
      </c>
      <c r="Q146" s="356">
        <v>6175</v>
      </c>
      <c r="R146" s="356">
        <v>4115</v>
      </c>
      <c r="T146" s="356">
        <v>13208</v>
      </c>
      <c r="U146" s="356">
        <v>8911</v>
      </c>
      <c r="V146" s="357">
        <v>4297</v>
      </c>
      <c r="W146" s="358">
        <v>4186</v>
      </c>
      <c r="X146" s="358">
        <v>2919</v>
      </c>
      <c r="Y146" s="359">
        <v>1806</v>
      </c>
      <c r="AA146" s="356">
        <v>97</v>
      </c>
      <c r="AB146" s="357">
        <v>0</v>
      </c>
      <c r="AC146" s="356">
        <v>0</v>
      </c>
      <c r="AD146" s="357">
        <v>97</v>
      </c>
      <c r="AE146" s="358">
        <v>0</v>
      </c>
      <c r="AF146" s="358">
        <v>0</v>
      </c>
      <c r="AG146" s="359">
        <v>0</v>
      </c>
    </row>
    <row r="147" spans="1:33" x14ac:dyDescent="0.4">
      <c r="A147" s="355" t="s">
        <v>147</v>
      </c>
      <c r="B147" s="188" t="s">
        <v>162</v>
      </c>
      <c r="C147" s="356">
        <v>35693</v>
      </c>
      <c r="D147" s="356">
        <v>30722</v>
      </c>
      <c r="E147" s="356">
        <v>26634</v>
      </c>
      <c r="F147" s="356">
        <v>17502</v>
      </c>
      <c r="G147" s="356">
        <v>9059</v>
      </c>
      <c r="H147" s="356">
        <v>9132</v>
      </c>
      <c r="I147" s="356">
        <v>8608</v>
      </c>
      <c r="J147" s="356">
        <v>8894</v>
      </c>
      <c r="L147" s="356">
        <v>30722</v>
      </c>
      <c r="M147" s="356">
        <v>23238</v>
      </c>
      <c r="N147" s="356">
        <v>15506</v>
      </c>
      <c r="O147" s="356">
        <v>7484</v>
      </c>
      <c r="P147" s="356">
        <v>7732</v>
      </c>
      <c r="Q147" s="356">
        <v>7370</v>
      </c>
      <c r="R147" s="356">
        <v>8136</v>
      </c>
      <c r="T147" s="356">
        <v>34612</v>
      </c>
      <c r="U147" s="356">
        <v>28660</v>
      </c>
      <c r="V147" s="357">
        <v>5952</v>
      </c>
      <c r="W147" s="358">
        <v>9234</v>
      </c>
      <c r="X147" s="358">
        <v>9522</v>
      </c>
      <c r="Y147" s="359">
        <v>9904</v>
      </c>
      <c r="AA147" s="356">
        <v>28272</v>
      </c>
      <c r="AB147" s="357">
        <v>19482</v>
      </c>
      <c r="AC147" s="356">
        <v>11016</v>
      </c>
      <c r="AD147" s="357">
        <v>8790</v>
      </c>
      <c r="AE147" s="358">
        <v>8466</v>
      </c>
      <c r="AF147" s="358">
        <v>6007</v>
      </c>
      <c r="AG147" s="359">
        <v>5009</v>
      </c>
    </row>
    <row r="148" spans="1:33" x14ac:dyDescent="0.4">
      <c r="A148" s="355" t="s">
        <v>104</v>
      </c>
      <c r="B148" s="188" t="s">
        <v>162</v>
      </c>
      <c r="C148" s="424">
        <v>2798</v>
      </c>
      <c r="D148" s="356">
        <v>2955</v>
      </c>
      <c r="E148" s="356">
        <v>2105</v>
      </c>
      <c r="F148" s="356">
        <v>1401</v>
      </c>
      <c r="G148" s="356">
        <v>693</v>
      </c>
      <c r="H148" s="356">
        <v>704</v>
      </c>
      <c r="I148" s="356">
        <v>719</v>
      </c>
      <c r="J148" s="356">
        <v>682</v>
      </c>
      <c r="L148" s="356">
        <v>2955</v>
      </c>
      <c r="M148" s="356">
        <v>2232</v>
      </c>
      <c r="N148" s="356">
        <v>1487</v>
      </c>
      <c r="O148" s="356">
        <v>723</v>
      </c>
      <c r="P148" s="356">
        <v>745</v>
      </c>
      <c r="Q148" s="356">
        <v>749</v>
      </c>
      <c r="R148" s="356">
        <v>738</v>
      </c>
      <c r="T148" s="356">
        <v>2998</v>
      </c>
      <c r="U148" s="356">
        <v>2246</v>
      </c>
      <c r="V148" s="357">
        <v>752</v>
      </c>
      <c r="W148" s="358">
        <v>743</v>
      </c>
      <c r="X148" s="360">
        <v>777</v>
      </c>
      <c r="Y148" s="361">
        <v>726</v>
      </c>
      <c r="AA148" s="356">
        <v>3729</v>
      </c>
      <c r="AB148" s="362">
        <v>2824</v>
      </c>
      <c r="AC148" s="363">
        <v>1904</v>
      </c>
      <c r="AD148" s="362">
        <v>905</v>
      </c>
      <c r="AE148" s="360">
        <v>920</v>
      </c>
      <c r="AF148" s="360">
        <v>952</v>
      </c>
      <c r="AG148" s="361">
        <v>952</v>
      </c>
    </row>
    <row r="149" spans="1:33" x14ac:dyDescent="0.4">
      <c r="A149" s="355" t="s">
        <v>116</v>
      </c>
      <c r="B149" s="188" t="s">
        <v>162</v>
      </c>
      <c r="C149" s="356">
        <v>1081</v>
      </c>
      <c r="D149" s="363">
        <v>937</v>
      </c>
      <c r="E149" s="363">
        <v>816</v>
      </c>
      <c r="F149" s="363">
        <v>541</v>
      </c>
      <c r="G149" s="363">
        <v>265</v>
      </c>
      <c r="H149" s="363">
        <v>275</v>
      </c>
      <c r="I149" s="363">
        <v>276</v>
      </c>
      <c r="J149" s="363">
        <v>265</v>
      </c>
      <c r="L149" s="363">
        <v>937</v>
      </c>
      <c r="M149" s="363">
        <v>697</v>
      </c>
      <c r="N149" s="363">
        <v>467</v>
      </c>
      <c r="O149" s="363">
        <v>240</v>
      </c>
      <c r="P149" s="363">
        <v>230</v>
      </c>
      <c r="Q149" s="363">
        <v>246</v>
      </c>
      <c r="R149" s="363">
        <v>221</v>
      </c>
      <c r="T149" s="363">
        <v>921</v>
      </c>
      <c r="U149" s="363">
        <v>696</v>
      </c>
      <c r="V149" s="362">
        <v>225</v>
      </c>
      <c r="W149" s="360">
        <v>226</v>
      </c>
      <c r="X149" s="360">
        <v>235</v>
      </c>
      <c r="Y149" s="361">
        <v>235</v>
      </c>
      <c r="AA149" s="363">
        <v>935</v>
      </c>
      <c r="AB149" s="362">
        <v>716</v>
      </c>
      <c r="AC149" s="363">
        <v>500</v>
      </c>
      <c r="AD149" s="362">
        <v>219</v>
      </c>
      <c r="AE149" s="360">
        <v>216</v>
      </c>
      <c r="AF149" s="360">
        <v>216</v>
      </c>
      <c r="AG149" s="361">
        <v>284</v>
      </c>
    </row>
    <row r="150" spans="1:33" x14ac:dyDescent="0.4">
      <c r="A150" s="257" t="s">
        <v>202</v>
      </c>
      <c r="B150" s="263" t="s">
        <v>162</v>
      </c>
      <c r="C150" s="351">
        <v>58491</v>
      </c>
      <c r="D150" s="351">
        <v>53250</v>
      </c>
      <c r="E150" s="351">
        <v>43253</v>
      </c>
      <c r="F150" s="351">
        <v>27774</v>
      </c>
      <c r="G150" s="351">
        <v>15238</v>
      </c>
      <c r="H150" s="351">
        <v>15479</v>
      </c>
      <c r="I150" s="351">
        <v>13899</v>
      </c>
      <c r="J150" s="351">
        <v>13875</v>
      </c>
      <c r="L150" s="351">
        <v>53250</v>
      </c>
      <c r="M150" s="351">
        <v>39285</v>
      </c>
      <c r="N150" s="351">
        <v>24901</v>
      </c>
      <c r="O150" s="351">
        <v>13965</v>
      </c>
      <c r="P150" s="351">
        <v>14384</v>
      </c>
      <c r="Q150" s="351">
        <v>13234</v>
      </c>
      <c r="R150" s="351">
        <v>11667</v>
      </c>
      <c r="T150" s="351">
        <v>41671</v>
      </c>
      <c r="U150" s="351">
        <v>30254</v>
      </c>
      <c r="V150" s="352">
        <v>11417</v>
      </c>
      <c r="W150" s="353">
        <v>12025</v>
      </c>
      <c r="X150" s="353">
        <v>10529</v>
      </c>
      <c r="Y150" s="354">
        <v>7700</v>
      </c>
      <c r="AA150" s="351">
        <v>15688</v>
      </c>
      <c r="AB150" s="352">
        <v>9717</v>
      </c>
      <c r="AC150" s="351">
        <v>4748</v>
      </c>
      <c r="AD150" s="352">
        <v>5971</v>
      </c>
      <c r="AE150" s="353">
        <v>4969</v>
      </c>
      <c r="AF150" s="353">
        <v>3230</v>
      </c>
      <c r="AG150" s="354">
        <v>1518</v>
      </c>
    </row>
    <row r="151" spans="1:33" x14ac:dyDescent="0.4">
      <c r="A151" s="355" t="s">
        <v>167</v>
      </c>
      <c r="B151" s="188" t="s">
        <v>162</v>
      </c>
      <c r="C151" s="424">
        <v>25230</v>
      </c>
      <c r="D151" s="115">
        <v>20766</v>
      </c>
      <c r="E151" s="115">
        <v>18852</v>
      </c>
      <c r="F151" s="115">
        <v>12733</v>
      </c>
      <c r="G151" s="424">
        <v>6378</v>
      </c>
      <c r="H151" s="115">
        <v>6119</v>
      </c>
      <c r="I151" s="115">
        <v>6293</v>
      </c>
      <c r="J151" s="115">
        <v>6440</v>
      </c>
      <c r="K151" s="419"/>
      <c r="L151" s="115">
        <v>20766</v>
      </c>
      <c r="M151" s="115">
        <v>15254</v>
      </c>
      <c r="N151" s="115">
        <v>9585</v>
      </c>
      <c r="O151" s="115">
        <v>5512</v>
      </c>
      <c r="P151" s="115">
        <v>5669</v>
      </c>
      <c r="Q151" s="115">
        <v>5526</v>
      </c>
      <c r="R151" s="115">
        <v>4059</v>
      </c>
      <c r="S151" s="419"/>
      <c r="T151" s="356">
        <v>12941</v>
      </c>
      <c r="U151" s="356">
        <v>8676</v>
      </c>
      <c r="V151" s="357">
        <v>4265</v>
      </c>
      <c r="W151" s="358">
        <v>4102</v>
      </c>
      <c r="X151" s="358">
        <v>2937</v>
      </c>
      <c r="Y151" s="359">
        <v>1637</v>
      </c>
      <c r="Z151" s="419"/>
      <c r="AA151" s="356">
        <v>0</v>
      </c>
      <c r="AB151" s="357">
        <v>0</v>
      </c>
      <c r="AC151" s="356">
        <v>0</v>
      </c>
      <c r="AD151" s="357">
        <v>0</v>
      </c>
      <c r="AE151" s="358">
        <v>0</v>
      </c>
      <c r="AF151" s="358">
        <v>0</v>
      </c>
      <c r="AG151" s="359">
        <v>0</v>
      </c>
    </row>
    <row r="152" spans="1:33" x14ac:dyDescent="0.4">
      <c r="A152" s="249"/>
      <c r="B152" s="188" t="s">
        <v>196</v>
      </c>
      <c r="C152" s="218" t="s">
        <v>304</v>
      </c>
      <c r="D152" s="218" t="s">
        <v>304</v>
      </c>
      <c r="E152" s="218" t="s">
        <v>304</v>
      </c>
      <c r="F152" s="218" t="s">
        <v>304</v>
      </c>
      <c r="G152" s="218" t="s">
        <v>304</v>
      </c>
      <c r="H152" s="218" t="s">
        <v>304</v>
      </c>
      <c r="I152" s="218" t="s">
        <v>304</v>
      </c>
      <c r="J152" s="218" t="s">
        <v>304</v>
      </c>
      <c r="K152" s="419"/>
      <c r="L152" s="218" t="s">
        <v>304</v>
      </c>
      <c r="M152" s="218" t="s">
        <v>304</v>
      </c>
      <c r="N152" s="218" t="s">
        <v>304</v>
      </c>
      <c r="O152" s="218" t="s">
        <v>304</v>
      </c>
      <c r="P152" s="218" t="s">
        <v>304</v>
      </c>
      <c r="Q152" s="218" t="s">
        <v>304</v>
      </c>
      <c r="R152" s="218" t="s">
        <v>304</v>
      </c>
      <c r="S152" s="419"/>
      <c r="T152" s="356" t="s">
        <v>304</v>
      </c>
      <c r="U152" s="356" t="s">
        <v>304</v>
      </c>
      <c r="V152" s="357" t="s">
        <v>304</v>
      </c>
      <c r="W152" s="358" t="s">
        <v>304</v>
      </c>
      <c r="X152" s="358" t="s">
        <v>304</v>
      </c>
      <c r="Y152" s="359" t="s">
        <v>304</v>
      </c>
      <c r="Z152" s="419"/>
      <c r="AA152" s="356" t="s">
        <v>304</v>
      </c>
      <c r="AB152" s="357" t="s">
        <v>304</v>
      </c>
      <c r="AC152" s="356" t="s">
        <v>304</v>
      </c>
      <c r="AD152" s="357" t="s">
        <v>304</v>
      </c>
      <c r="AE152" s="358" t="s">
        <v>304</v>
      </c>
      <c r="AF152" s="358" t="s">
        <v>304</v>
      </c>
      <c r="AG152" s="359" t="s">
        <v>304</v>
      </c>
    </row>
    <row r="153" spans="1:33" x14ac:dyDescent="0.4">
      <c r="A153" s="355" t="s">
        <v>147</v>
      </c>
      <c r="B153" s="188" t="s">
        <v>162</v>
      </c>
      <c r="C153" s="356">
        <v>29470</v>
      </c>
      <c r="D153" s="356">
        <v>28454</v>
      </c>
      <c r="E153" s="356">
        <v>21626</v>
      </c>
      <c r="F153" s="356">
        <v>13248</v>
      </c>
      <c r="G153" s="356">
        <v>7844</v>
      </c>
      <c r="H153" s="356">
        <v>8378</v>
      </c>
      <c r="I153" s="356">
        <v>6438</v>
      </c>
      <c r="J153" s="356">
        <v>6810</v>
      </c>
      <c r="L153" s="356">
        <v>28454</v>
      </c>
      <c r="M153" s="356">
        <v>20983</v>
      </c>
      <c r="N153" s="356">
        <v>13430</v>
      </c>
      <c r="O153" s="356">
        <v>7471</v>
      </c>
      <c r="P153" s="356">
        <v>7553</v>
      </c>
      <c r="Q153" s="356">
        <v>6756</v>
      </c>
      <c r="R153" s="356">
        <v>6674</v>
      </c>
      <c r="T153" s="356">
        <v>24558</v>
      </c>
      <c r="U153" s="356">
        <v>18498</v>
      </c>
      <c r="V153" s="357">
        <v>6060</v>
      </c>
      <c r="W153" s="358">
        <v>6808</v>
      </c>
      <c r="X153" s="358">
        <v>6630</v>
      </c>
      <c r="Y153" s="359">
        <v>5060</v>
      </c>
      <c r="AA153" s="356">
        <v>11068</v>
      </c>
      <c r="AB153" s="357">
        <v>6152</v>
      </c>
      <c r="AC153" s="356">
        <v>2290</v>
      </c>
      <c r="AD153" s="357">
        <v>4916</v>
      </c>
      <c r="AE153" s="358">
        <v>3862</v>
      </c>
      <c r="AF153" s="358">
        <v>1989</v>
      </c>
      <c r="AG153" s="359">
        <v>301</v>
      </c>
    </row>
    <row r="154" spans="1:33" x14ac:dyDescent="0.4">
      <c r="A154" s="249"/>
      <c r="B154" s="188" t="s">
        <v>196</v>
      </c>
      <c r="C154" s="185"/>
      <c r="D154" s="185">
        <v>1.26</v>
      </c>
      <c r="E154" s="185">
        <v>1.42</v>
      </c>
      <c r="F154" s="185">
        <v>1.36</v>
      </c>
      <c r="G154" s="185"/>
      <c r="H154" s="185">
        <v>1.51</v>
      </c>
      <c r="I154" s="185">
        <v>1.37</v>
      </c>
      <c r="J154" s="185">
        <v>1.36</v>
      </c>
      <c r="L154" s="185">
        <v>1.26</v>
      </c>
      <c r="M154" s="185">
        <v>1.27</v>
      </c>
      <c r="N154" s="185">
        <v>1.33</v>
      </c>
      <c r="O154" s="185">
        <v>1.24</v>
      </c>
      <c r="P154" s="185">
        <v>1.1599999999999999</v>
      </c>
      <c r="Q154" s="185">
        <v>1.24</v>
      </c>
      <c r="R154" s="185">
        <v>1.42</v>
      </c>
      <c r="T154" s="185">
        <v>1.46</v>
      </c>
      <c r="U154" s="185">
        <v>1.45</v>
      </c>
      <c r="V154" s="184">
        <v>1.47</v>
      </c>
      <c r="W154" s="188">
        <v>1.22</v>
      </c>
      <c r="X154" s="188">
        <v>1.51</v>
      </c>
      <c r="Y154" s="183">
        <v>1.68</v>
      </c>
      <c r="AA154" s="185">
        <v>1.64</v>
      </c>
      <c r="AB154" s="184">
        <v>1.63</v>
      </c>
      <c r="AC154" s="185">
        <v>1.75</v>
      </c>
      <c r="AD154" s="184">
        <v>1.66</v>
      </c>
      <c r="AE154" s="188">
        <v>1.56</v>
      </c>
      <c r="AF154" s="188">
        <v>1.72</v>
      </c>
      <c r="AG154" s="183">
        <v>1.95</v>
      </c>
    </row>
    <row r="155" spans="1:33" x14ac:dyDescent="0.4">
      <c r="A155" s="249" t="s">
        <v>104</v>
      </c>
      <c r="B155" s="188" t="s">
        <v>162</v>
      </c>
      <c r="C155" s="356">
        <v>2767</v>
      </c>
      <c r="D155" s="356">
        <v>3028</v>
      </c>
      <c r="E155" s="356">
        <v>2000</v>
      </c>
      <c r="F155" s="356">
        <v>1280</v>
      </c>
      <c r="G155" s="356">
        <v>767</v>
      </c>
      <c r="H155" s="356">
        <v>720</v>
      </c>
      <c r="I155" s="356">
        <v>908</v>
      </c>
      <c r="J155" s="356">
        <v>372</v>
      </c>
      <c r="L155" s="356">
        <v>3028</v>
      </c>
      <c r="M155" s="356">
        <v>2287</v>
      </c>
      <c r="N155" s="356">
        <v>1381</v>
      </c>
      <c r="O155" s="356">
        <v>741</v>
      </c>
      <c r="P155" s="356">
        <v>906</v>
      </c>
      <c r="Q155" s="356">
        <v>696</v>
      </c>
      <c r="R155" s="356">
        <v>685</v>
      </c>
      <c r="T155" s="356">
        <v>3163</v>
      </c>
      <c r="U155" s="356">
        <v>2316</v>
      </c>
      <c r="V155" s="357">
        <v>847</v>
      </c>
      <c r="W155" s="358">
        <v>859</v>
      </c>
      <c r="X155" s="360">
        <v>707</v>
      </c>
      <c r="Y155" s="361">
        <v>750</v>
      </c>
      <c r="AA155" s="356">
        <v>3586</v>
      </c>
      <c r="AB155" s="362">
        <v>2774</v>
      </c>
      <c r="AC155" s="363">
        <v>1926</v>
      </c>
      <c r="AD155" s="362">
        <v>812</v>
      </c>
      <c r="AE155" s="360">
        <v>848</v>
      </c>
      <c r="AF155" s="360">
        <v>976</v>
      </c>
      <c r="AG155" s="361">
        <v>950</v>
      </c>
    </row>
    <row r="156" spans="1:33" x14ac:dyDescent="0.4">
      <c r="A156" s="249"/>
      <c r="B156" s="188" t="s">
        <v>196</v>
      </c>
      <c r="C156" s="224">
        <v>35.9</v>
      </c>
      <c r="D156" s="224">
        <v>40.9</v>
      </c>
      <c r="E156" s="185">
        <v>37.200000000000003</v>
      </c>
      <c r="F156" s="185">
        <v>36.6</v>
      </c>
      <c r="G156" s="224">
        <v>32.4</v>
      </c>
      <c r="H156" s="185">
        <v>38.299999999999997</v>
      </c>
      <c r="I156" s="185">
        <v>35.5</v>
      </c>
      <c r="J156" s="185">
        <v>39.07</v>
      </c>
      <c r="L156" s="224">
        <v>40.9</v>
      </c>
      <c r="M156" s="185">
        <v>40.799999999999997</v>
      </c>
      <c r="N156" s="185">
        <v>43.9</v>
      </c>
      <c r="O156" s="224">
        <v>41.4</v>
      </c>
      <c r="P156" s="185">
        <v>36</v>
      </c>
      <c r="Q156" s="185">
        <v>43.1</v>
      </c>
      <c r="R156" s="185">
        <v>44.7</v>
      </c>
      <c r="T156" s="185">
        <v>40.799999999999997</v>
      </c>
      <c r="U156" s="185">
        <v>43.5</v>
      </c>
      <c r="V156" s="184">
        <v>33.4</v>
      </c>
      <c r="W156" s="188">
        <v>41.9</v>
      </c>
      <c r="X156" s="188">
        <v>50.6</v>
      </c>
      <c r="Y156" s="183">
        <v>38.5</v>
      </c>
      <c r="AA156" s="185">
        <v>45.1</v>
      </c>
      <c r="AB156" s="184">
        <v>43.2</v>
      </c>
      <c r="AC156" s="185">
        <v>44.1</v>
      </c>
      <c r="AD156" s="184">
        <v>51.5</v>
      </c>
      <c r="AE156" s="188">
        <v>41.2</v>
      </c>
      <c r="AF156" s="188">
        <v>45.1</v>
      </c>
      <c r="AG156" s="183">
        <v>43.2</v>
      </c>
    </row>
    <row r="157" spans="1:33" x14ac:dyDescent="0.4">
      <c r="A157" s="249" t="s">
        <v>116</v>
      </c>
      <c r="B157" s="188" t="s">
        <v>162</v>
      </c>
      <c r="C157" s="356">
        <v>1024</v>
      </c>
      <c r="D157" s="356">
        <v>1002</v>
      </c>
      <c r="E157" s="356">
        <v>775</v>
      </c>
      <c r="F157" s="356">
        <v>513</v>
      </c>
      <c r="G157" s="356">
        <v>249</v>
      </c>
      <c r="H157" s="356">
        <v>262</v>
      </c>
      <c r="I157" s="356">
        <v>260</v>
      </c>
      <c r="J157" s="356">
        <v>253</v>
      </c>
      <c r="L157" s="356">
        <v>1002</v>
      </c>
      <c r="M157" s="356">
        <v>761</v>
      </c>
      <c r="N157" s="356">
        <v>505</v>
      </c>
      <c r="O157" s="356">
        <v>241</v>
      </c>
      <c r="P157" s="356">
        <v>256</v>
      </c>
      <c r="Q157" s="356">
        <v>256</v>
      </c>
      <c r="R157" s="356">
        <v>249</v>
      </c>
      <c r="T157" s="356">
        <v>1009</v>
      </c>
      <c r="U157" s="356">
        <v>764</v>
      </c>
      <c r="V157" s="357">
        <v>245</v>
      </c>
      <c r="W157" s="360">
        <v>256</v>
      </c>
      <c r="X157" s="360">
        <v>255</v>
      </c>
      <c r="Y157" s="361">
        <v>253</v>
      </c>
      <c r="AA157" s="356">
        <v>1034</v>
      </c>
      <c r="AB157" s="362">
        <v>791</v>
      </c>
      <c r="AC157" s="363">
        <v>532</v>
      </c>
      <c r="AD157" s="362">
        <v>243</v>
      </c>
      <c r="AE157" s="360">
        <v>259</v>
      </c>
      <c r="AF157" s="360">
        <v>265</v>
      </c>
      <c r="AG157" s="361">
        <v>267</v>
      </c>
    </row>
    <row r="158" spans="1:33" x14ac:dyDescent="0.4">
      <c r="A158" s="249"/>
      <c r="B158" s="188" t="s">
        <v>196</v>
      </c>
      <c r="C158" s="224">
        <v>11.2</v>
      </c>
      <c r="D158" s="185">
        <v>10.7</v>
      </c>
      <c r="E158" s="185">
        <v>11.7</v>
      </c>
      <c r="F158" s="185">
        <v>11.8</v>
      </c>
      <c r="G158" s="224">
        <v>9.6999999999999993</v>
      </c>
      <c r="H158" s="185">
        <v>11.7</v>
      </c>
      <c r="I158" s="185">
        <v>11.7</v>
      </c>
      <c r="J158" s="185">
        <v>11.83</v>
      </c>
      <c r="L158" s="185">
        <v>10.7</v>
      </c>
      <c r="M158" s="185">
        <v>10.5</v>
      </c>
      <c r="N158" s="185">
        <v>10.3</v>
      </c>
      <c r="O158" s="185">
        <v>11.4</v>
      </c>
      <c r="P158" s="185">
        <v>10.8</v>
      </c>
      <c r="Q158" s="185">
        <v>10.5</v>
      </c>
      <c r="R158" s="185">
        <v>10.199999999999999</v>
      </c>
      <c r="T158" s="185">
        <v>11.2</v>
      </c>
      <c r="U158" s="185">
        <v>11.4</v>
      </c>
      <c r="V158" s="184">
        <v>10.4</v>
      </c>
      <c r="W158" s="225">
        <v>11.3</v>
      </c>
      <c r="X158" s="188">
        <v>11.8</v>
      </c>
      <c r="Y158" s="183">
        <v>11.2</v>
      </c>
      <c r="AA158" s="185">
        <v>11.6</v>
      </c>
      <c r="AB158" s="227">
        <v>12.1</v>
      </c>
      <c r="AC158" s="224">
        <v>12.5</v>
      </c>
      <c r="AD158" s="227">
        <v>10</v>
      </c>
      <c r="AE158" s="188">
        <v>11.2</v>
      </c>
      <c r="AF158" s="188">
        <v>12.9</v>
      </c>
      <c r="AG158" s="183">
        <v>12.1</v>
      </c>
    </row>
    <row r="159" spans="1:33" x14ac:dyDescent="0.4">
      <c r="A159" s="257" t="s">
        <v>168</v>
      </c>
      <c r="B159" s="263" t="s">
        <v>251</v>
      </c>
      <c r="C159" s="420" t="s">
        <v>304</v>
      </c>
      <c r="D159" s="420" t="s">
        <v>304</v>
      </c>
      <c r="E159" s="420" t="s">
        <v>304</v>
      </c>
      <c r="F159" s="420" t="s">
        <v>304</v>
      </c>
      <c r="G159" s="420" t="s">
        <v>304</v>
      </c>
      <c r="H159" s="420" t="s">
        <v>304</v>
      </c>
      <c r="I159" s="420" t="s">
        <v>304</v>
      </c>
      <c r="J159" s="420" t="s">
        <v>304</v>
      </c>
      <c r="L159" s="420" t="s">
        <v>304</v>
      </c>
      <c r="M159" s="420" t="s">
        <v>304</v>
      </c>
      <c r="N159" s="420" t="s">
        <v>304</v>
      </c>
      <c r="O159" s="420" t="s">
        <v>304</v>
      </c>
      <c r="P159" s="420" t="s">
        <v>304</v>
      </c>
      <c r="Q159" s="420" t="s">
        <v>304</v>
      </c>
      <c r="R159" s="420" t="s">
        <v>304</v>
      </c>
      <c r="T159" s="420">
        <v>6.1</v>
      </c>
      <c r="U159" s="420">
        <v>6.3</v>
      </c>
      <c r="V159" s="421">
        <v>5.6</v>
      </c>
      <c r="W159" s="422">
        <v>6</v>
      </c>
      <c r="X159" s="340">
        <v>6.4</v>
      </c>
      <c r="Y159" s="423">
        <v>6.6</v>
      </c>
      <c r="AA159" s="420">
        <v>12.2</v>
      </c>
      <c r="AB159" s="421">
        <v>14.4</v>
      </c>
      <c r="AC159" s="420">
        <v>20.100000000000001</v>
      </c>
      <c r="AD159" s="421">
        <v>8.8000000000000007</v>
      </c>
      <c r="AE159" s="340">
        <v>8.8000000000000007</v>
      </c>
      <c r="AF159" s="340">
        <v>15.7</v>
      </c>
      <c r="AG159" s="423">
        <v>29.6</v>
      </c>
    </row>
    <row r="160" spans="1:33" ht="15" customHeight="1" x14ac:dyDescent="0.4">
      <c r="A160" s="257"/>
      <c r="B160" s="263"/>
      <c r="C160" s="420"/>
      <c r="D160" s="420"/>
      <c r="E160" s="420"/>
      <c r="F160" s="420"/>
      <c r="G160" s="420"/>
      <c r="H160" s="420"/>
      <c r="I160" s="420"/>
      <c r="J160" s="420"/>
      <c r="L160" s="420"/>
      <c r="M160" s="420"/>
      <c r="N160" s="420"/>
      <c r="O160" s="420"/>
      <c r="P160" s="420"/>
      <c r="Q160" s="420"/>
      <c r="R160" s="420"/>
      <c r="T160" s="420"/>
      <c r="U160" s="420"/>
      <c r="V160" s="421"/>
      <c r="W160" s="340"/>
      <c r="X160" s="340"/>
      <c r="Y160" s="423"/>
      <c r="AA160" s="420"/>
      <c r="AB160" s="421"/>
      <c r="AC160" s="420"/>
      <c r="AD160" s="421"/>
      <c r="AE160" s="340"/>
      <c r="AF160" s="340"/>
      <c r="AG160" s="423"/>
    </row>
    <row r="161" spans="1:33" x14ac:dyDescent="0.4">
      <c r="A161" s="257" t="s">
        <v>203</v>
      </c>
      <c r="B161" s="327" t="s">
        <v>198</v>
      </c>
      <c r="C161" s="158" t="s">
        <v>304</v>
      </c>
      <c r="D161" s="416" t="s">
        <v>304</v>
      </c>
      <c r="E161" s="416" t="s">
        <v>304</v>
      </c>
      <c r="F161" s="416" t="s">
        <v>304</v>
      </c>
      <c r="G161" s="158" t="s">
        <v>304</v>
      </c>
      <c r="H161" s="416" t="s">
        <v>304</v>
      </c>
      <c r="I161" s="416" t="s">
        <v>304</v>
      </c>
      <c r="J161" s="416" t="s">
        <v>304</v>
      </c>
      <c r="L161" s="416" t="s">
        <v>304</v>
      </c>
      <c r="M161" s="416" t="s">
        <v>304</v>
      </c>
      <c r="N161" s="416" t="s">
        <v>304</v>
      </c>
      <c r="O161" s="416" t="s">
        <v>304</v>
      </c>
      <c r="P161" s="416" t="s">
        <v>304</v>
      </c>
      <c r="Q161" s="416" t="s">
        <v>304</v>
      </c>
      <c r="R161" s="416" t="s">
        <v>304</v>
      </c>
      <c r="T161" s="416">
        <v>5659</v>
      </c>
      <c r="U161" s="416">
        <v>4380</v>
      </c>
      <c r="V161" s="417">
        <v>1279</v>
      </c>
      <c r="W161" s="325">
        <v>1518</v>
      </c>
      <c r="X161" s="325">
        <v>1569</v>
      </c>
      <c r="Y161" s="418">
        <v>1293</v>
      </c>
      <c r="AA161" s="416">
        <v>6171</v>
      </c>
      <c r="AB161" s="417">
        <v>4486</v>
      </c>
      <c r="AC161" s="416">
        <v>3076</v>
      </c>
      <c r="AD161" s="417">
        <v>1685</v>
      </c>
      <c r="AE161" s="325">
        <v>1410</v>
      </c>
      <c r="AF161" s="325">
        <v>1633</v>
      </c>
      <c r="AG161" s="418">
        <v>1443</v>
      </c>
    </row>
    <row r="162" spans="1:33" x14ac:dyDescent="0.4">
      <c r="A162" s="355" t="s">
        <v>167</v>
      </c>
      <c r="B162" s="183" t="s">
        <v>198</v>
      </c>
      <c r="C162" s="478" t="s">
        <v>304</v>
      </c>
      <c r="D162" s="424" t="s">
        <v>304</v>
      </c>
      <c r="E162" s="424" t="s">
        <v>304</v>
      </c>
      <c r="F162" s="424" t="s">
        <v>304</v>
      </c>
      <c r="G162" s="478" t="s">
        <v>304</v>
      </c>
      <c r="H162" s="424" t="s">
        <v>304</v>
      </c>
      <c r="I162" s="424" t="s">
        <v>304</v>
      </c>
      <c r="J162" s="424" t="s">
        <v>304</v>
      </c>
      <c r="L162" s="424" t="s">
        <v>304</v>
      </c>
      <c r="M162" s="424" t="s">
        <v>304</v>
      </c>
      <c r="N162" s="424" t="s">
        <v>304</v>
      </c>
      <c r="O162" s="424" t="s">
        <v>304</v>
      </c>
      <c r="P162" s="424" t="s">
        <v>304</v>
      </c>
      <c r="Q162" s="424" t="s">
        <v>304</v>
      </c>
      <c r="R162" s="424" t="s">
        <v>304</v>
      </c>
      <c r="T162" s="424" t="s">
        <v>304</v>
      </c>
      <c r="U162" s="424" t="s">
        <v>304</v>
      </c>
      <c r="V162" s="425" t="s">
        <v>304</v>
      </c>
      <c r="W162" s="426" t="s">
        <v>304</v>
      </c>
      <c r="X162" s="426" t="s">
        <v>304</v>
      </c>
      <c r="Y162" s="427" t="s">
        <v>304</v>
      </c>
      <c r="AA162" s="424" t="s">
        <v>304</v>
      </c>
      <c r="AB162" s="428" t="s">
        <v>304</v>
      </c>
      <c r="AC162" s="429" t="s">
        <v>304</v>
      </c>
      <c r="AD162" s="428" t="s">
        <v>304</v>
      </c>
      <c r="AE162" s="426" t="s">
        <v>304</v>
      </c>
      <c r="AF162" s="426" t="s">
        <v>304</v>
      </c>
      <c r="AG162" s="427" t="s">
        <v>304</v>
      </c>
    </row>
    <row r="163" spans="1:33" x14ac:dyDescent="0.4">
      <c r="A163" s="249" t="s">
        <v>147</v>
      </c>
      <c r="B163" s="183" t="s">
        <v>198</v>
      </c>
      <c r="C163" s="478" t="s">
        <v>304</v>
      </c>
      <c r="D163" s="218" t="s">
        <v>304</v>
      </c>
      <c r="E163" s="218" t="s">
        <v>304</v>
      </c>
      <c r="F163" s="218" t="s">
        <v>304</v>
      </c>
      <c r="G163" s="478" t="s">
        <v>304</v>
      </c>
      <c r="H163" s="218" t="s">
        <v>304</v>
      </c>
      <c r="I163" s="218" t="s">
        <v>304</v>
      </c>
      <c r="J163" s="218" t="s">
        <v>304</v>
      </c>
      <c r="L163" s="218" t="s">
        <v>304</v>
      </c>
      <c r="M163" s="218" t="s">
        <v>304</v>
      </c>
      <c r="N163" s="218" t="s">
        <v>304</v>
      </c>
      <c r="O163" s="218" t="s">
        <v>304</v>
      </c>
      <c r="P163" s="218" t="s">
        <v>304</v>
      </c>
      <c r="Q163" s="218" t="s">
        <v>304</v>
      </c>
      <c r="R163" s="218" t="s">
        <v>304</v>
      </c>
      <c r="T163" s="218">
        <v>1149</v>
      </c>
      <c r="U163" s="218">
        <v>863</v>
      </c>
      <c r="V163" s="199">
        <v>286</v>
      </c>
      <c r="W163" s="255">
        <v>268</v>
      </c>
      <c r="X163" s="255">
        <v>322</v>
      </c>
      <c r="Y163" s="201">
        <v>273</v>
      </c>
      <c r="AA163" s="218">
        <v>585</v>
      </c>
      <c r="AB163" s="199">
        <v>323</v>
      </c>
      <c r="AC163" s="218">
        <v>129</v>
      </c>
      <c r="AD163" s="199">
        <v>262</v>
      </c>
      <c r="AE163" s="255">
        <v>194</v>
      </c>
      <c r="AF163" s="255">
        <v>110</v>
      </c>
      <c r="AG163" s="201">
        <v>19</v>
      </c>
    </row>
    <row r="164" spans="1:33" x14ac:dyDescent="0.4">
      <c r="A164" s="249" t="s">
        <v>104</v>
      </c>
      <c r="B164" s="183" t="s">
        <v>198</v>
      </c>
      <c r="C164" s="478" t="s">
        <v>304</v>
      </c>
      <c r="D164" s="218" t="s">
        <v>304</v>
      </c>
      <c r="E164" s="424" t="s">
        <v>304</v>
      </c>
      <c r="F164" s="424" t="s">
        <v>304</v>
      </c>
      <c r="G164" s="478" t="s">
        <v>304</v>
      </c>
      <c r="H164" s="424" t="s">
        <v>304</v>
      </c>
      <c r="I164" s="424" t="s">
        <v>304</v>
      </c>
      <c r="J164" s="424" t="s">
        <v>304</v>
      </c>
      <c r="L164" s="218" t="s">
        <v>304</v>
      </c>
      <c r="M164" s="424" t="s">
        <v>304</v>
      </c>
      <c r="N164" s="424" t="s">
        <v>304</v>
      </c>
      <c r="O164" s="218" t="s">
        <v>304</v>
      </c>
      <c r="P164" s="424" t="s">
        <v>304</v>
      </c>
      <c r="Q164" s="424" t="s">
        <v>304</v>
      </c>
      <c r="R164" s="424" t="s">
        <v>304</v>
      </c>
      <c r="T164" s="424">
        <v>4147</v>
      </c>
      <c r="U164" s="424">
        <v>3236</v>
      </c>
      <c r="V164" s="425">
        <v>911</v>
      </c>
      <c r="W164" s="430">
        <v>1156</v>
      </c>
      <c r="X164" s="430">
        <v>1151</v>
      </c>
      <c r="Y164" s="431">
        <v>929</v>
      </c>
      <c r="AA164" s="424">
        <v>5201</v>
      </c>
      <c r="AB164" s="425">
        <v>3856</v>
      </c>
      <c r="AC164" s="424">
        <v>2733</v>
      </c>
      <c r="AD164" s="425">
        <v>1345</v>
      </c>
      <c r="AE164" s="430">
        <v>1123</v>
      </c>
      <c r="AF164" s="430">
        <v>1413</v>
      </c>
      <c r="AG164" s="431">
        <v>1320</v>
      </c>
    </row>
    <row r="165" spans="1:33" x14ac:dyDescent="0.4">
      <c r="A165" s="249" t="s">
        <v>116</v>
      </c>
      <c r="B165" s="183" t="s">
        <v>198</v>
      </c>
      <c r="C165" s="478" t="s">
        <v>304</v>
      </c>
      <c r="D165" s="218" t="s">
        <v>304</v>
      </c>
      <c r="E165" s="218" t="s">
        <v>304</v>
      </c>
      <c r="F165" s="218" t="s">
        <v>304</v>
      </c>
      <c r="G165" s="478" t="s">
        <v>304</v>
      </c>
      <c r="H165" s="218" t="s">
        <v>304</v>
      </c>
      <c r="I165" s="218" t="s">
        <v>304</v>
      </c>
      <c r="J165" s="218" t="s">
        <v>304</v>
      </c>
      <c r="L165" s="218" t="s">
        <v>304</v>
      </c>
      <c r="M165" s="218" t="s">
        <v>304</v>
      </c>
      <c r="N165" s="218" t="s">
        <v>304</v>
      </c>
      <c r="O165" s="218" t="s">
        <v>304</v>
      </c>
      <c r="P165" s="218" t="s">
        <v>304</v>
      </c>
      <c r="Q165" s="218" t="s">
        <v>304</v>
      </c>
      <c r="R165" s="218" t="s">
        <v>304</v>
      </c>
      <c r="T165" s="218">
        <v>363</v>
      </c>
      <c r="U165" s="218">
        <v>281</v>
      </c>
      <c r="V165" s="199">
        <v>82</v>
      </c>
      <c r="W165" s="255">
        <v>94</v>
      </c>
      <c r="X165" s="426">
        <v>96</v>
      </c>
      <c r="Y165" s="201">
        <v>91</v>
      </c>
      <c r="AA165" s="218">
        <v>385</v>
      </c>
      <c r="AB165" s="199">
        <v>307</v>
      </c>
      <c r="AC165" s="218">
        <v>214</v>
      </c>
      <c r="AD165" s="199">
        <v>78</v>
      </c>
      <c r="AE165" s="255">
        <v>93</v>
      </c>
      <c r="AF165" s="426">
        <v>110</v>
      </c>
      <c r="AG165" s="201">
        <v>104</v>
      </c>
    </row>
    <row r="166" spans="1:33" x14ac:dyDescent="0.4">
      <c r="A166" s="257" t="s">
        <v>170</v>
      </c>
      <c r="B166" s="327" t="s">
        <v>164</v>
      </c>
      <c r="C166" s="158" t="s">
        <v>304</v>
      </c>
      <c r="D166" s="420" t="s">
        <v>304</v>
      </c>
      <c r="E166" s="420" t="s">
        <v>304</v>
      </c>
      <c r="F166" s="420" t="s">
        <v>304</v>
      </c>
      <c r="G166" s="158" t="s">
        <v>304</v>
      </c>
      <c r="H166" s="420" t="s">
        <v>304</v>
      </c>
      <c r="I166" s="420" t="s">
        <v>304</v>
      </c>
      <c r="J166" s="420" t="s">
        <v>304</v>
      </c>
      <c r="L166" s="420" t="s">
        <v>304</v>
      </c>
      <c r="M166" s="420" t="s">
        <v>304</v>
      </c>
      <c r="N166" s="420" t="s">
        <v>304</v>
      </c>
      <c r="O166" s="420" t="s">
        <v>304</v>
      </c>
      <c r="P166" s="420" t="s">
        <v>304</v>
      </c>
      <c r="Q166" s="420" t="s">
        <v>304</v>
      </c>
      <c r="R166" s="420" t="s">
        <v>304</v>
      </c>
      <c r="T166" s="432">
        <v>63</v>
      </c>
      <c r="U166" s="420">
        <v>63.3</v>
      </c>
      <c r="V166" s="421">
        <v>61.8</v>
      </c>
      <c r="W166" s="433">
        <v>63.4</v>
      </c>
      <c r="X166" s="340">
        <v>62.3</v>
      </c>
      <c r="Y166" s="423">
        <v>64.5</v>
      </c>
      <c r="AA166" s="420">
        <v>57.7</v>
      </c>
      <c r="AB166" s="434">
        <v>55.2</v>
      </c>
      <c r="AC166" s="435">
        <v>54.8</v>
      </c>
      <c r="AD166" s="434">
        <v>64.3</v>
      </c>
      <c r="AE166" s="340">
        <v>56.1</v>
      </c>
      <c r="AF166" s="340">
        <v>55.8</v>
      </c>
      <c r="AG166" s="423">
        <v>53.8</v>
      </c>
    </row>
    <row r="167" spans="1:33" x14ac:dyDescent="0.4">
      <c r="A167" s="355" t="s">
        <v>167</v>
      </c>
      <c r="B167" s="183" t="s">
        <v>164</v>
      </c>
      <c r="C167" s="478" t="s">
        <v>304</v>
      </c>
      <c r="D167" s="424" t="s">
        <v>304</v>
      </c>
      <c r="E167" s="424" t="s">
        <v>304</v>
      </c>
      <c r="F167" s="424" t="s">
        <v>304</v>
      </c>
      <c r="G167" s="478" t="s">
        <v>304</v>
      </c>
      <c r="H167" s="424" t="s">
        <v>304</v>
      </c>
      <c r="I167" s="424" t="s">
        <v>304</v>
      </c>
      <c r="J167" s="424" t="s">
        <v>304</v>
      </c>
      <c r="L167" s="424" t="s">
        <v>304</v>
      </c>
      <c r="M167" s="424" t="s">
        <v>304</v>
      </c>
      <c r="N167" s="424" t="s">
        <v>304</v>
      </c>
      <c r="O167" s="424" t="s">
        <v>304</v>
      </c>
      <c r="P167" s="424" t="s">
        <v>304</v>
      </c>
      <c r="Q167" s="424" t="s">
        <v>304</v>
      </c>
      <c r="R167" s="424" t="s">
        <v>304</v>
      </c>
      <c r="T167" s="424" t="s">
        <v>304</v>
      </c>
      <c r="U167" s="424" t="s">
        <v>304</v>
      </c>
      <c r="V167" s="425" t="s">
        <v>304</v>
      </c>
      <c r="W167" s="426" t="s">
        <v>304</v>
      </c>
      <c r="X167" s="426" t="s">
        <v>304</v>
      </c>
      <c r="Y167" s="427" t="s">
        <v>304</v>
      </c>
      <c r="AA167" s="424" t="s">
        <v>304</v>
      </c>
      <c r="AB167" s="428" t="s">
        <v>304</v>
      </c>
      <c r="AC167" s="429" t="s">
        <v>304</v>
      </c>
      <c r="AD167" s="428" t="s">
        <v>304</v>
      </c>
      <c r="AE167" s="426" t="s">
        <v>304</v>
      </c>
      <c r="AF167" s="426" t="s">
        <v>304</v>
      </c>
      <c r="AG167" s="427" t="s">
        <v>304</v>
      </c>
    </row>
    <row r="168" spans="1:33" x14ac:dyDescent="0.4">
      <c r="A168" s="249" t="s">
        <v>147</v>
      </c>
      <c r="B168" s="183" t="s">
        <v>164</v>
      </c>
      <c r="C168" s="478" t="s">
        <v>304</v>
      </c>
      <c r="D168" s="218" t="s">
        <v>304</v>
      </c>
      <c r="E168" s="218" t="s">
        <v>304</v>
      </c>
      <c r="F168" s="218" t="s">
        <v>304</v>
      </c>
      <c r="G168" s="478" t="s">
        <v>304</v>
      </c>
      <c r="H168" s="218" t="s">
        <v>304</v>
      </c>
      <c r="I168" s="218" t="s">
        <v>304</v>
      </c>
      <c r="J168" s="218" t="s">
        <v>304</v>
      </c>
      <c r="L168" s="218" t="s">
        <v>304</v>
      </c>
      <c r="M168" s="218" t="s">
        <v>304</v>
      </c>
      <c r="N168" s="218" t="s">
        <v>304</v>
      </c>
      <c r="O168" s="218" t="s">
        <v>304</v>
      </c>
      <c r="P168" s="218" t="s">
        <v>304</v>
      </c>
      <c r="Q168" s="218" t="s">
        <v>304</v>
      </c>
      <c r="R168" s="218" t="s">
        <v>304</v>
      </c>
      <c r="T168" s="218">
        <v>66.400000000000006</v>
      </c>
      <c r="U168" s="218">
        <v>66.599999999999994</v>
      </c>
      <c r="V168" s="199">
        <v>65.8</v>
      </c>
      <c r="W168" s="255">
        <v>64.8</v>
      </c>
      <c r="X168" s="216">
        <v>69</v>
      </c>
      <c r="Y168" s="201">
        <v>65.5</v>
      </c>
      <c r="AA168" s="218">
        <v>57.8</v>
      </c>
      <c r="AB168" s="199">
        <v>54.4</v>
      </c>
      <c r="AC168" s="218">
        <v>50.3</v>
      </c>
      <c r="AD168" s="199">
        <v>61.9</v>
      </c>
      <c r="AE168" s="255">
        <v>57.1</v>
      </c>
      <c r="AF168" s="255">
        <v>51.5</v>
      </c>
      <c r="AG168" s="201">
        <v>43.1</v>
      </c>
    </row>
    <row r="169" spans="1:33" x14ac:dyDescent="0.4">
      <c r="A169" s="249" t="s">
        <v>104</v>
      </c>
      <c r="B169" s="255" t="s">
        <v>164</v>
      </c>
      <c r="C169" s="214">
        <v>60.7</v>
      </c>
      <c r="D169" s="214">
        <v>58.3</v>
      </c>
      <c r="E169" s="218">
        <v>60.2</v>
      </c>
      <c r="F169" s="218">
        <v>58.1</v>
      </c>
      <c r="G169" s="214">
        <v>62</v>
      </c>
      <c r="H169" s="218">
        <v>63.7</v>
      </c>
      <c r="I169" s="218">
        <v>58.1</v>
      </c>
      <c r="J169" s="218">
        <v>58.2</v>
      </c>
      <c r="L169" s="214">
        <v>58.3</v>
      </c>
      <c r="M169" s="218">
        <v>56.6</v>
      </c>
      <c r="N169" s="218">
        <v>54.2</v>
      </c>
      <c r="O169" s="214">
        <v>63.5</v>
      </c>
      <c r="P169" s="218">
        <v>61</v>
      </c>
      <c r="Q169" s="218">
        <v>50.8</v>
      </c>
      <c r="R169" s="218">
        <v>57.6</v>
      </c>
      <c r="T169" s="218">
        <v>60.9</v>
      </c>
      <c r="U169" s="218">
        <v>61.4</v>
      </c>
      <c r="V169" s="199">
        <v>59.4</v>
      </c>
      <c r="W169" s="255">
        <v>62.1</v>
      </c>
      <c r="X169" s="255">
        <v>59.3</v>
      </c>
      <c r="Y169" s="217">
        <v>63</v>
      </c>
      <c r="AA169" s="218">
        <v>56.3</v>
      </c>
      <c r="AB169" s="199">
        <v>53.6</v>
      </c>
      <c r="AC169" s="218">
        <v>53.4</v>
      </c>
      <c r="AD169" s="199">
        <v>64.099999999999994</v>
      </c>
      <c r="AE169" s="216">
        <v>54</v>
      </c>
      <c r="AF169" s="255">
        <v>54.5</v>
      </c>
      <c r="AG169" s="201">
        <v>52.2</v>
      </c>
    </row>
    <row r="170" spans="1:33" x14ac:dyDescent="0.4">
      <c r="A170" s="249" t="s">
        <v>116</v>
      </c>
      <c r="B170" s="188" t="s">
        <v>164</v>
      </c>
      <c r="C170" s="214">
        <v>78</v>
      </c>
      <c r="D170" s="214">
        <v>77</v>
      </c>
      <c r="E170" s="214">
        <v>76.400000000000006</v>
      </c>
      <c r="F170" s="214">
        <v>75.900000000000006</v>
      </c>
      <c r="G170" s="214">
        <v>83.9</v>
      </c>
      <c r="H170" s="214">
        <v>77.5</v>
      </c>
      <c r="I170" s="214">
        <v>75.7</v>
      </c>
      <c r="J170" s="214">
        <v>76</v>
      </c>
      <c r="L170" s="214">
        <v>77</v>
      </c>
      <c r="M170" s="214">
        <v>77.3</v>
      </c>
      <c r="N170" s="214">
        <v>78.3</v>
      </c>
      <c r="O170" s="214">
        <v>76</v>
      </c>
      <c r="P170" s="214">
        <v>75.5</v>
      </c>
      <c r="Q170" s="214">
        <v>77.900000000000006</v>
      </c>
      <c r="R170" s="214">
        <v>78.7</v>
      </c>
      <c r="T170" s="214">
        <v>75.400000000000006</v>
      </c>
      <c r="U170" s="214">
        <v>75.5</v>
      </c>
      <c r="V170" s="219">
        <v>75.3</v>
      </c>
      <c r="W170" s="216">
        <v>75</v>
      </c>
      <c r="X170" s="216">
        <v>75</v>
      </c>
      <c r="Y170" s="201">
        <v>76.400000000000006</v>
      </c>
      <c r="AA170" s="214">
        <v>77</v>
      </c>
      <c r="AB170" s="199">
        <v>76.900000000000006</v>
      </c>
      <c r="AC170" s="218">
        <v>76.2</v>
      </c>
      <c r="AD170" s="199">
        <v>77.3</v>
      </c>
      <c r="AE170" s="255">
        <v>78.599999999999994</v>
      </c>
      <c r="AF170" s="255">
        <v>76.7</v>
      </c>
      <c r="AG170" s="201">
        <v>75.7</v>
      </c>
    </row>
    <row r="171" spans="1:33" x14ac:dyDescent="0.4">
      <c r="A171" s="257" t="s">
        <v>204</v>
      </c>
      <c r="B171" s="327" t="s">
        <v>198</v>
      </c>
      <c r="C171" s="158" t="s">
        <v>304</v>
      </c>
      <c r="D171" s="420" t="s">
        <v>304</v>
      </c>
      <c r="E171" s="416" t="s">
        <v>304</v>
      </c>
      <c r="F171" s="416" t="s">
        <v>304</v>
      </c>
      <c r="G171" s="158" t="s">
        <v>304</v>
      </c>
      <c r="H171" s="416" t="s">
        <v>304</v>
      </c>
      <c r="I171" s="416" t="s">
        <v>304</v>
      </c>
      <c r="J171" s="416" t="s">
        <v>304</v>
      </c>
      <c r="L171" s="420" t="s">
        <v>304</v>
      </c>
      <c r="M171" s="416" t="s">
        <v>304</v>
      </c>
      <c r="N171" s="416" t="s">
        <v>304</v>
      </c>
      <c r="O171" s="420" t="s">
        <v>304</v>
      </c>
      <c r="P171" s="416" t="s">
        <v>304</v>
      </c>
      <c r="Q171" s="416" t="s">
        <v>304</v>
      </c>
      <c r="R171" s="416" t="s">
        <v>304</v>
      </c>
      <c r="T171" s="416">
        <v>3564</v>
      </c>
      <c r="U171" s="416">
        <v>2773</v>
      </c>
      <c r="V171" s="417">
        <v>791</v>
      </c>
      <c r="W171" s="325">
        <v>962</v>
      </c>
      <c r="X171" s="325">
        <v>977</v>
      </c>
      <c r="Y171" s="418">
        <v>834</v>
      </c>
      <c r="AA171" s="416">
        <v>3562</v>
      </c>
      <c r="AB171" s="417">
        <v>2478</v>
      </c>
      <c r="AC171" s="416">
        <v>1687</v>
      </c>
      <c r="AD171" s="417">
        <v>1084</v>
      </c>
      <c r="AE171" s="325">
        <v>791</v>
      </c>
      <c r="AF171" s="325">
        <v>911</v>
      </c>
      <c r="AG171" s="418">
        <v>776</v>
      </c>
    </row>
    <row r="172" spans="1:33" x14ac:dyDescent="0.4">
      <c r="A172" s="355" t="s">
        <v>167</v>
      </c>
      <c r="B172" s="183" t="s">
        <v>198</v>
      </c>
      <c r="C172" s="478" t="s">
        <v>304</v>
      </c>
      <c r="D172" s="424" t="s">
        <v>304</v>
      </c>
      <c r="E172" s="424" t="s">
        <v>304</v>
      </c>
      <c r="F172" s="424" t="s">
        <v>304</v>
      </c>
      <c r="G172" s="478" t="s">
        <v>304</v>
      </c>
      <c r="H172" s="424" t="s">
        <v>304</v>
      </c>
      <c r="I172" s="424" t="s">
        <v>304</v>
      </c>
      <c r="J172" s="424" t="s">
        <v>304</v>
      </c>
      <c r="L172" s="424" t="s">
        <v>304</v>
      </c>
      <c r="M172" s="424" t="s">
        <v>304</v>
      </c>
      <c r="N172" s="424" t="s">
        <v>304</v>
      </c>
      <c r="O172" s="424" t="s">
        <v>304</v>
      </c>
      <c r="P172" s="424" t="s">
        <v>304</v>
      </c>
      <c r="Q172" s="424" t="s">
        <v>304</v>
      </c>
      <c r="R172" s="424" t="s">
        <v>304</v>
      </c>
      <c r="T172" s="424" t="s">
        <v>304</v>
      </c>
      <c r="U172" s="424" t="s">
        <v>304</v>
      </c>
      <c r="V172" s="425" t="s">
        <v>304</v>
      </c>
      <c r="W172" s="426" t="s">
        <v>304</v>
      </c>
      <c r="X172" s="426" t="s">
        <v>304</v>
      </c>
      <c r="Y172" s="427" t="s">
        <v>304</v>
      </c>
      <c r="AA172" s="424" t="s">
        <v>304</v>
      </c>
      <c r="AB172" s="428" t="s">
        <v>304</v>
      </c>
      <c r="AC172" s="429" t="s">
        <v>304</v>
      </c>
      <c r="AD172" s="428" t="s">
        <v>304</v>
      </c>
      <c r="AE172" s="426" t="s">
        <v>304</v>
      </c>
      <c r="AF172" s="426" t="s">
        <v>304</v>
      </c>
      <c r="AG172" s="427" t="s">
        <v>304</v>
      </c>
    </row>
    <row r="173" spans="1:33" x14ac:dyDescent="0.4">
      <c r="A173" s="249" t="s">
        <v>147</v>
      </c>
      <c r="B173" s="183" t="s">
        <v>198</v>
      </c>
      <c r="C173" s="478" t="s">
        <v>304</v>
      </c>
      <c r="D173" s="218" t="s">
        <v>304</v>
      </c>
      <c r="E173" s="218" t="s">
        <v>304</v>
      </c>
      <c r="F173" s="218" t="s">
        <v>304</v>
      </c>
      <c r="G173" s="478" t="s">
        <v>304</v>
      </c>
      <c r="H173" s="218" t="s">
        <v>304</v>
      </c>
      <c r="I173" s="218" t="s">
        <v>304</v>
      </c>
      <c r="J173" s="218" t="s">
        <v>304</v>
      </c>
      <c r="L173" s="218" t="s">
        <v>304</v>
      </c>
      <c r="M173" s="218" t="s">
        <v>304</v>
      </c>
      <c r="N173" s="218" t="s">
        <v>304</v>
      </c>
      <c r="O173" s="218" t="s">
        <v>304</v>
      </c>
      <c r="P173" s="218" t="s">
        <v>304</v>
      </c>
      <c r="Q173" s="218" t="s">
        <v>304</v>
      </c>
      <c r="R173" s="218" t="s">
        <v>304</v>
      </c>
      <c r="T173" s="218">
        <v>763</v>
      </c>
      <c r="U173" s="218">
        <v>575</v>
      </c>
      <c r="V173" s="199">
        <v>188</v>
      </c>
      <c r="W173" s="255">
        <v>173</v>
      </c>
      <c r="X173" s="255">
        <v>223</v>
      </c>
      <c r="Y173" s="201">
        <v>179</v>
      </c>
      <c r="AA173" s="218">
        <v>338</v>
      </c>
      <c r="AB173" s="199">
        <v>176</v>
      </c>
      <c r="AC173" s="218">
        <v>65</v>
      </c>
      <c r="AD173" s="199">
        <v>162</v>
      </c>
      <c r="AE173" s="255">
        <v>111</v>
      </c>
      <c r="AF173" s="255">
        <v>57</v>
      </c>
      <c r="AG173" s="201">
        <v>8</v>
      </c>
    </row>
    <row r="174" spans="1:33" x14ac:dyDescent="0.4">
      <c r="A174" s="355" t="s">
        <v>104</v>
      </c>
      <c r="B174" s="188" t="s">
        <v>198</v>
      </c>
      <c r="C174" s="424">
        <v>1935</v>
      </c>
      <c r="D174" s="424">
        <v>2324</v>
      </c>
      <c r="E174" s="424">
        <v>1440</v>
      </c>
      <c r="F174" s="424">
        <v>875</v>
      </c>
      <c r="G174" s="424">
        <v>496</v>
      </c>
      <c r="H174" s="424">
        <v>565</v>
      </c>
      <c r="I174" s="424">
        <v>603</v>
      </c>
      <c r="J174" s="424">
        <v>272</v>
      </c>
      <c r="L174" s="424">
        <v>2324</v>
      </c>
      <c r="M174" s="424">
        <v>1698</v>
      </c>
      <c r="N174" s="424">
        <v>1058</v>
      </c>
      <c r="O174" s="424">
        <v>626</v>
      </c>
      <c r="P174" s="424">
        <v>640</v>
      </c>
      <c r="Q174" s="424">
        <v>491</v>
      </c>
      <c r="R174" s="424">
        <v>567</v>
      </c>
      <c r="T174" s="424">
        <v>2527</v>
      </c>
      <c r="U174" s="424">
        <v>1986</v>
      </c>
      <c r="V174" s="425">
        <v>541</v>
      </c>
      <c r="W174" s="430">
        <v>719</v>
      </c>
      <c r="X174" s="255">
        <v>682</v>
      </c>
      <c r="Y174" s="201">
        <v>585</v>
      </c>
      <c r="AA174" s="424">
        <v>2928</v>
      </c>
      <c r="AB174" s="199">
        <v>2066</v>
      </c>
      <c r="AC174" s="218">
        <v>1459</v>
      </c>
      <c r="AD174" s="199">
        <v>862</v>
      </c>
      <c r="AE174" s="255">
        <v>607</v>
      </c>
      <c r="AF174" s="255">
        <v>770</v>
      </c>
      <c r="AG174" s="201">
        <v>689</v>
      </c>
    </row>
    <row r="175" spans="1:33" x14ac:dyDescent="0.4">
      <c r="A175" s="249" t="s">
        <v>116</v>
      </c>
      <c r="B175" s="188" t="s">
        <v>198</v>
      </c>
      <c r="C175" s="218">
        <v>288</v>
      </c>
      <c r="D175" s="218">
        <v>266</v>
      </c>
      <c r="E175" s="218">
        <v>223</v>
      </c>
      <c r="F175" s="218">
        <v>147</v>
      </c>
      <c r="G175" s="218">
        <v>65</v>
      </c>
      <c r="H175" s="218">
        <v>76</v>
      </c>
      <c r="I175" s="218">
        <v>74</v>
      </c>
      <c r="J175" s="218">
        <v>73</v>
      </c>
      <c r="L175" s="218">
        <v>266</v>
      </c>
      <c r="M175" s="218">
        <v>198</v>
      </c>
      <c r="N175" s="218">
        <v>131</v>
      </c>
      <c r="O175" s="218">
        <v>68</v>
      </c>
      <c r="P175" s="218">
        <v>67</v>
      </c>
      <c r="Q175" s="218">
        <v>67</v>
      </c>
      <c r="R175" s="218">
        <v>64</v>
      </c>
      <c r="T175" s="218">
        <v>274</v>
      </c>
      <c r="U175" s="218">
        <v>212</v>
      </c>
      <c r="V175" s="199">
        <v>62</v>
      </c>
      <c r="W175" s="255">
        <v>70</v>
      </c>
      <c r="X175" s="255">
        <v>72</v>
      </c>
      <c r="Y175" s="201">
        <v>70</v>
      </c>
      <c r="AA175" s="218">
        <v>296</v>
      </c>
      <c r="AB175" s="199">
        <v>236</v>
      </c>
      <c r="AC175" s="218">
        <v>163</v>
      </c>
      <c r="AD175" s="199">
        <v>60</v>
      </c>
      <c r="AE175" s="255">
        <v>73</v>
      </c>
      <c r="AF175" s="255">
        <v>84</v>
      </c>
      <c r="AG175" s="201">
        <v>79</v>
      </c>
    </row>
    <row r="176" spans="1:33" ht="15" customHeight="1" x14ac:dyDescent="0.4">
      <c r="A176" s="171"/>
      <c r="B176" s="172"/>
      <c r="C176" s="173"/>
      <c r="D176" s="173"/>
      <c r="E176" s="173"/>
      <c r="F176" s="173"/>
      <c r="G176" s="173"/>
      <c r="H176" s="173"/>
      <c r="I176" s="173"/>
      <c r="J176" s="173"/>
      <c r="L176" s="173"/>
      <c r="M176" s="173"/>
      <c r="N176" s="173"/>
      <c r="O176" s="173"/>
      <c r="P176" s="173"/>
      <c r="Q176" s="173"/>
      <c r="R176" s="173"/>
      <c r="T176" s="173"/>
      <c r="U176" s="173"/>
      <c r="V176" s="174"/>
      <c r="W176" s="138"/>
      <c r="X176" s="138"/>
      <c r="Y176" s="175"/>
      <c r="AA176" s="173"/>
      <c r="AB176" s="174"/>
      <c r="AC176" s="173"/>
      <c r="AD176" s="174"/>
      <c r="AE176" s="138"/>
      <c r="AF176" s="138"/>
      <c r="AG176" s="175"/>
    </row>
    <row r="177" spans="1:33" x14ac:dyDescent="0.4">
      <c r="A177" s="257" t="s">
        <v>208</v>
      </c>
      <c r="B177" s="263" t="s">
        <v>198</v>
      </c>
      <c r="C177" s="416">
        <v>3382</v>
      </c>
      <c r="D177" s="416">
        <v>3511</v>
      </c>
      <c r="E177" s="416">
        <v>2496</v>
      </c>
      <c r="F177" s="416">
        <v>1552</v>
      </c>
      <c r="G177" s="416">
        <v>886</v>
      </c>
      <c r="H177" s="416">
        <v>944</v>
      </c>
      <c r="I177" s="416">
        <v>926</v>
      </c>
      <c r="J177" s="416">
        <v>626</v>
      </c>
      <c r="L177" s="416">
        <v>3511</v>
      </c>
      <c r="M177" s="416">
        <v>2578</v>
      </c>
      <c r="N177" s="416">
        <v>1637</v>
      </c>
      <c r="O177" s="416">
        <v>933</v>
      </c>
      <c r="P177" s="416">
        <v>941</v>
      </c>
      <c r="Q177" s="416">
        <v>785</v>
      </c>
      <c r="R177" s="416">
        <v>852</v>
      </c>
      <c r="T177" s="416">
        <v>3506</v>
      </c>
      <c r="U177" s="416">
        <v>2708</v>
      </c>
      <c r="V177" s="417">
        <v>798</v>
      </c>
      <c r="W177" s="325">
        <v>952</v>
      </c>
      <c r="X177" s="326">
        <v>961</v>
      </c>
      <c r="Y177" s="335">
        <v>795</v>
      </c>
      <c r="AA177" s="416">
        <v>3284</v>
      </c>
      <c r="AB177" s="336">
        <v>2299</v>
      </c>
      <c r="AC177" s="337">
        <v>1560</v>
      </c>
      <c r="AD177" s="336">
        <v>985</v>
      </c>
      <c r="AE177" s="326">
        <v>739</v>
      </c>
      <c r="AF177" s="326">
        <v>854</v>
      </c>
      <c r="AG177" s="335">
        <v>706</v>
      </c>
    </row>
    <row r="178" spans="1:33" x14ac:dyDescent="0.4">
      <c r="A178" s="355" t="s">
        <v>167</v>
      </c>
      <c r="B178" s="188" t="s">
        <v>198</v>
      </c>
      <c r="C178" s="424">
        <v>555</v>
      </c>
      <c r="D178" s="424">
        <v>489</v>
      </c>
      <c r="E178" s="424">
        <v>416</v>
      </c>
      <c r="F178" s="424">
        <v>288</v>
      </c>
      <c r="G178" s="424">
        <v>139</v>
      </c>
      <c r="H178" s="424">
        <v>128</v>
      </c>
      <c r="I178" s="424">
        <v>145</v>
      </c>
      <c r="J178" s="424">
        <v>143</v>
      </c>
      <c r="L178" s="424">
        <v>489</v>
      </c>
      <c r="M178" s="424">
        <v>359</v>
      </c>
      <c r="N178" s="424">
        <v>215</v>
      </c>
      <c r="O178" s="424">
        <v>130</v>
      </c>
      <c r="P178" s="424">
        <v>144</v>
      </c>
      <c r="Q178" s="424">
        <v>120</v>
      </c>
      <c r="R178" s="424">
        <v>95</v>
      </c>
      <c r="T178" s="424">
        <v>270</v>
      </c>
      <c r="U178" s="424">
        <v>191</v>
      </c>
      <c r="V178" s="425">
        <v>79</v>
      </c>
      <c r="W178" s="426">
        <v>78</v>
      </c>
      <c r="X178" s="426">
        <v>75</v>
      </c>
      <c r="Y178" s="427">
        <v>38</v>
      </c>
      <c r="AA178" s="424" t="s">
        <v>54</v>
      </c>
      <c r="AB178" s="428" t="s">
        <v>269</v>
      </c>
      <c r="AC178" s="429" t="s">
        <v>54</v>
      </c>
      <c r="AD178" s="428" t="s">
        <v>54</v>
      </c>
      <c r="AE178" s="426" t="s">
        <v>54</v>
      </c>
      <c r="AF178" s="426" t="s">
        <v>54</v>
      </c>
      <c r="AG178" s="427" t="s">
        <v>54</v>
      </c>
    </row>
    <row r="179" spans="1:33" x14ac:dyDescent="0.4">
      <c r="A179" s="355" t="s">
        <v>147</v>
      </c>
      <c r="B179" s="188" t="s">
        <v>198</v>
      </c>
      <c r="C179" s="424">
        <v>803</v>
      </c>
      <c r="D179" s="424">
        <v>666</v>
      </c>
      <c r="E179" s="424">
        <v>567</v>
      </c>
      <c r="F179" s="424">
        <v>334</v>
      </c>
      <c r="G179" s="424">
        <v>236</v>
      </c>
      <c r="H179" s="424">
        <v>233</v>
      </c>
      <c r="I179" s="424">
        <v>165</v>
      </c>
      <c r="J179" s="424">
        <v>169</v>
      </c>
      <c r="L179" s="424">
        <v>666</v>
      </c>
      <c r="M179" s="424">
        <v>494</v>
      </c>
      <c r="N179" s="424">
        <v>340</v>
      </c>
      <c r="O179" s="424">
        <v>172</v>
      </c>
      <c r="P179" s="424">
        <v>154</v>
      </c>
      <c r="Q179" s="424">
        <v>157</v>
      </c>
      <c r="R179" s="424">
        <v>183</v>
      </c>
      <c r="T179" s="424">
        <v>687</v>
      </c>
      <c r="U179" s="424">
        <v>517</v>
      </c>
      <c r="V179" s="425">
        <v>170</v>
      </c>
      <c r="W179" s="426">
        <v>156</v>
      </c>
      <c r="X179" s="426">
        <v>200</v>
      </c>
      <c r="Y179" s="427">
        <v>161</v>
      </c>
      <c r="AA179" s="424">
        <v>304</v>
      </c>
      <c r="AB179" s="428">
        <v>158</v>
      </c>
      <c r="AC179" s="429">
        <v>58</v>
      </c>
      <c r="AD179" s="428">
        <v>146</v>
      </c>
      <c r="AE179" s="426">
        <v>100</v>
      </c>
      <c r="AF179" s="426">
        <v>51</v>
      </c>
      <c r="AG179" s="427">
        <v>7</v>
      </c>
    </row>
    <row r="180" spans="1:33" x14ac:dyDescent="0.4">
      <c r="A180" s="355" t="s">
        <v>104</v>
      </c>
      <c r="B180" s="188" t="s">
        <v>198</v>
      </c>
      <c r="C180" s="424">
        <v>1761</v>
      </c>
      <c r="D180" s="424">
        <v>2114</v>
      </c>
      <c r="E180" s="424">
        <v>1310</v>
      </c>
      <c r="F180" s="424">
        <v>796</v>
      </c>
      <c r="G180" s="424">
        <v>451</v>
      </c>
      <c r="H180" s="424">
        <v>514</v>
      </c>
      <c r="I180" s="424">
        <v>548</v>
      </c>
      <c r="J180" s="424">
        <v>248</v>
      </c>
      <c r="L180" s="424">
        <v>2114</v>
      </c>
      <c r="M180" s="424">
        <v>1545</v>
      </c>
      <c r="N180" s="424">
        <v>963</v>
      </c>
      <c r="O180" s="424">
        <v>569</v>
      </c>
      <c r="P180" s="424">
        <v>582</v>
      </c>
      <c r="Q180" s="424">
        <v>447</v>
      </c>
      <c r="R180" s="424">
        <v>516</v>
      </c>
      <c r="T180" s="424">
        <v>2300</v>
      </c>
      <c r="U180" s="424">
        <v>1807</v>
      </c>
      <c r="V180" s="425">
        <v>493</v>
      </c>
      <c r="W180" s="430">
        <v>654</v>
      </c>
      <c r="X180" s="426">
        <v>621</v>
      </c>
      <c r="Y180" s="427">
        <v>532</v>
      </c>
      <c r="AA180" s="424">
        <v>2705</v>
      </c>
      <c r="AB180" s="428">
        <v>1921</v>
      </c>
      <c r="AC180" s="429">
        <v>1351</v>
      </c>
      <c r="AD180" s="428">
        <v>784</v>
      </c>
      <c r="AE180" s="426">
        <v>570</v>
      </c>
      <c r="AF180" s="426">
        <v>724</v>
      </c>
      <c r="AG180" s="427">
        <v>627</v>
      </c>
    </row>
    <row r="181" spans="1:33" x14ac:dyDescent="0.4">
      <c r="A181" s="355" t="s">
        <v>116</v>
      </c>
      <c r="B181" s="188" t="s">
        <v>198</v>
      </c>
      <c r="C181" s="424">
        <v>263</v>
      </c>
      <c r="D181" s="424">
        <v>242</v>
      </c>
      <c r="E181" s="424">
        <v>203</v>
      </c>
      <c r="F181" s="424">
        <v>134</v>
      </c>
      <c r="G181" s="424">
        <v>60</v>
      </c>
      <c r="H181" s="424">
        <v>69</v>
      </c>
      <c r="I181" s="424">
        <v>68</v>
      </c>
      <c r="J181" s="424">
        <v>66</v>
      </c>
      <c r="L181" s="424">
        <v>242</v>
      </c>
      <c r="M181" s="424">
        <v>180</v>
      </c>
      <c r="N181" s="424">
        <v>119</v>
      </c>
      <c r="O181" s="424">
        <v>62</v>
      </c>
      <c r="P181" s="424">
        <v>61</v>
      </c>
      <c r="Q181" s="424">
        <v>61</v>
      </c>
      <c r="R181" s="424">
        <v>58</v>
      </c>
      <c r="T181" s="424">
        <v>249</v>
      </c>
      <c r="U181" s="424">
        <v>193</v>
      </c>
      <c r="V181" s="425">
        <v>56</v>
      </c>
      <c r="W181" s="426">
        <v>64</v>
      </c>
      <c r="X181" s="426">
        <v>65</v>
      </c>
      <c r="Y181" s="427">
        <v>64</v>
      </c>
      <c r="AA181" s="424">
        <v>275</v>
      </c>
      <c r="AB181" s="428">
        <v>220</v>
      </c>
      <c r="AC181" s="429">
        <v>151</v>
      </c>
      <c r="AD181" s="428">
        <v>55</v>
      </c>
      <c r="AE181" s="426">
        <v>69</v>
      </c>
      <c r="AF181" s="426">
        <v>79</v>
      </c>
      <c r="AG181" s="427">
        <v>72</v>
      </c>
    </row>
    <row r="182" spans="1:33" ht="15" customHeight="1" x14ac:dyDescent="0.4">
      <c r="A182" s="249"/>
      <c r="B182" s="188"/>
      <c r="C182" s="149"/>
      <c r="D182" s="149"/>
      <c r="E182" s="149"/>
      <c r="F182" s="149"/>
      <c r="G182" s="149"/>
      <c r="H182" s="149"/>
      <c r="I182" s="149"/>
      <c r="J182" s="149"/>
      <c r="L182" s="149"/>
      <c r="M182" s="149"/>
      <c r="N182" s="149"/>
      <c r="O182" s="149"/>
      <c r="P182" s="149"/>
      <c r="Q182" s="149"/>
      <c r="R182" s="149"/>
      <c r="T182" s="149"/>
      <c r="U182" s="149"/>
      <c r="V182" s="150"/>
      <c r="W182" s="188"/>
      <c r="X182" s="188"/>
      <c r="Y182" s="183"/>
      <c r="AA182" s="149"/>
      <c r="AB182" s="184"/>
      <c r="AC182" s="185"/>
      <c r="AD182" s="184"/>
      <c r="AE182" s="188"/>
      <c r="AF182" s="188"/>
      <c r="AG182" s="183"/>
    </row>
    <row r="183" spans="1:33" x14ac:dyDescent="0.4">
      <c r="A183" s="257" t="s">
        <v>205</v>
      </c>
      <c r="B183" s="263" t="s">
        <v>198</v>
      </c>
      <c r="C183" s="416">
        <v>2492</v>
      </c>
      <c r="D183" s="416">
        <v>2573</v>
      </c>
      <c r="E183" s="416">
        <v>1720</v>
      </c>
      <c r="F183" s="416">
        <v>1045</v>
      </c>
      <c r="G183" s="416">
        <v>772</v>
      </c>
      <c r="H183" s="416">
        <v>675</v>
      </c>
      <c r="I183" s="416">
        <v>418</v>
      </c>
      <c r="J183" s="416">
        <v>627</v>
      </c>
      <c r="L183" s="416">
        <v>2573</v>
      </c>
      <c r="M183" s="416">
        <v>1849</v>
      </c>
      <c r="N183" s="416">
        <v>1367</v>
      </c>
      <c r="O183" s="416">
        <v>724</v>
      </c>
      <c r="P183" s="416">
        <v>482</v>
      </c>
      <c r="Q183" s="416">
        <v>715</v>
      </c>
      <c r="R183" s="416">
        <v>652</v>
      </c>
      <c r="T183" s="416">
        <v>2843</v>
      </c>
      <c r="U183" s="416">
        <v>1972</v>
      </c>
      <c r="V183" s="417">
        <v>871</v>
      </c>
      <c r="W183" s="325">
        <v>602</v>
      </c>
      <c r="X183" s="326">
        <v>585</v>
      </c>
      <c r="Y183" s="335">
        <v>785</v>
      </c>
      <c r="AA183" s="416">
        <v>2757</v>
      </c>
      <c r="AB183" s="336">
        <v>2031</v>
      </c>
      <c r="AC183" s="337">
        <v>1355</v>
      </c>
      <c r="AD183" s="336">
        <v>726</v>
      </c>
      <c r="AE183" s="326">
        <v>676</v>
      </c>
      <c r="AF183" s="326">
        <v>636</v>
      </c>
      <c r="AG183" s="335">
        <v>719</v>
      </c>
    </row>
    <row r="184" spans="1:33" x14ac:dyDescent="0.4">
      <c r="A184" s="355" t="s">
        <v>167</v>
      </c>
      <c r="B184" s="183" t="s">
        <v>198</v>
      </c>
      <c r="C184" s="478" t="s">
        <v>304</v>
      </c>
      <c r="D184" s="218" t="s">
        <v>304</v>
      </c>
      <c r="E184" s="149" t="s">
        <v>304</v>
      </c>
      <c r="F184" s="149" t="s">
        <v>304</v>
      </c>
      <c r="G184" s="478" t="s">
        <v>304</v>
      </c>
      <c r="H184" s="436" t="s">
        <v>304</v>
      </c>
      <c r="I184" s="436" t="s">
        <v>304</v>
      </c>
      <c r="J184" s="436" t="s">
        <v>304</v>
      </c>
      <c r="L184" s="218" t="s">
        <v>304</v>
      </c>
      <c r="M184" s="149" t="s">
        <v>304</v>
      </c>
      <c r="N184" s="436" t="s">
        <v>304</v>
      </c>
      <c r="O184" s="218" t="s">
        <v>304</v>
      </c>
      <c r="P184" s="149" t="s">
        <v>304</v>
      </c>
      <c r="Q184" s="149" t="s">
        <v>304</v>
      </c>
      <c r="R184" s="149" t="s">
        <v>304</v>
      </c>
      <c r="T184" s="149">
        <v>41</v>
      </c>
      <c r="U184" s="436">
        <v>34</v>
      </c>
      <c r="V184" s="150">
        <v>7</v>
      </c>
      <c r="W184" s="437">
        <v>15</v>
      </c>
      <c r="X184" s="437">
        <v>19</v>
      </c>
      <c r="Y184" s="438" t="s">
        <v>54</v>
      </c>
      <c r="AA184" s="436" t="s">
        <v>54</v>
      </c>
      <c r="AB184" s="428" t="s">
        <v>269</v>
      </c>
      <c r="AC184" s="429" t="s">
        <v>54</v>
      </c>
      <c r="AD184" s="428" t="s">
        <v>54</v>
      </c>
      <c r="AE184" s="426" t="s">
        <v>54</v>
      </c>
      <c r="AF184" s="426" t="s">
        <v>54</v>
      </c>
      <c r="AG184" s="427" t="s">
        <v>54</v>
      </c>
    </row>
    <row r="185" spans="1:33" x14ac:dyDescent="0.4">
      <c r="A185" s="355" t="s">
        <v>147</v>
      </c>
      <c r="B185" s="183" t="s">
        <v>198</v>
      </c>
      <c r="C185" s="478" t="s">
        <v>304</v>
      </c>
      <c r="D185" s="218" t="s">
        <v>304</v>
      </c>
      <c r="E185" s="149" t="s">
        <v>304</v>
      </c>
      <c r="F185" s="149" t="s">
        <v>304</v>
      </c>
      <c r="G185" s="478" t="s">
        <v>304</v>
      </c>
      <c r="H185" s="436" t="s">
        <v>304</v>
      </c>
      <c r="I185" s="436" t="s">
        <v>304</v>
      </c>
      <c r="J185" s="436" t="s">
        <v>304</v>
      </c>
      <c r="L185" s="218" t="s">
        <v>304</v>
      </c>
      <c r="M185" s="149" t="s">
        <v>304</v>
      </c>
      <c r="N185" s="436" t="s">
        <v>304</v>
      </c>
      <c r="O185" s="218" t="s">
        <v>304</v>
      </c>
      <c r="P185" s="149" t="s">
        <v>304</v>
      </c>
      <c r="Q185" s="149" t="s">
        <v>304</v>
      </c>
      <c r="R185" s="149" t="s">
        <v>304</v>
      </c>
      <c r="T185" s="149">
        <v>53</v>
      </c>
      <c r="U185" s="436">
        <v>45</v>
      </c>
      <c r="V185" s="150">
        <v>8</v>
      </c>
      <c r="W185" s="437">
        <v>26</v>
      </c>
      <c r="X185" s="437">
        <v>13</v>
      </c>
      <c r="Y185" s="438">
        <v>6</v>
      </c>
      <c r="AA185" s="436">
        <v>0</v>
      </c>
      <c r="AB185" s="428" t="s">
        <v>269</v>
      </c>
      <c r="AC185" s="429" t="s">
        <v>54</v>
      </c>
      <c r="AD185" s="428" t="s">
        <v>54</v>
      </c>
      <c r="AE185" s="426" t="s">
        <v>54</v>
      </c>
      <c r="AF185" s="426" t="s">
        <v>54</v>
      </c>
      <c r="AG185" s="427" t="s">
        <v>54</v>
      </c>
    </row>
    <row r="186" spans="1:33" x14ac:dyDescent="0.4">
      <c r="A186" s="355" t="s">
        <v>104</v>
      </c>
      <c r="B186" s="183" t="s">
        <v>198</v>
      </c>
      <c r="C186" s="478" t="s">
        <v>304</v>
      </c>
      <c r="D186" s="218" t="s">
        <v>304</v>
      </c>
      <c r="E186" s="149" t="s">
        <v>304</v>
      </c>
      <c r="F186" s="149" t="s">
        <v>304</v>
      </c>
      <c r="G186" s="478" t="s">
        <v>304</v>
      </c>
      <c r="H186" s="149" t="s">
        <v>304</v>
      </c>
      <c r="I186" s="149" t="s">
        <v>304</v>
      </c>
      <c r="J186" s="149" t="s">
        <v>304</v>
      </c>
      <c r="L186" s="218" t="s">
        <v>304</v>
      </c>
      <c r="M186" s="149" t="s">
        <v>304</v>
      </c>
      <c r="N186" s="149" t="s">
        <v>304</v>
      </c>
      <c r="O186" s="218" t="s">
        <v>304</v>
      </c>
      <c r="P186" s="149" t="s">
        <v>304</v>
      </c>
      <c r="Q186" s="149" t="s">
        <v>304</v>
      </c>
      <c r="R186" s="149" t="s">
        <v>304</v>
      </c>
      <c r="T186" s="149">
        <v>2473</v>
      </c>
      <c r="U186" s="149">
        <v>1688</v>
      </c>
      <c r="V186" s="150">
        <v>785</v>
      </c>
      <c r="W186" s="151">
        <v>488</v>
      </c>
      <c r="X186" s="148">
        <v>485</v>
      </c>
      <c r="Y186" s="152">
        <v>715</v>
      </c>
      <c r="AA186" s="149">
        <v>2538</v>
      </c>
      <c r="AB186" s="150">
        <v>1872</v>
      </c>
      <c r="AC186" s="149">
        <v>1268</v>
      </c>
      <c r="AD186" s="150">
        <v>666</v>
      </c>
      <c r="AE186" s="148">
        <v>604</v>
      </c>
      <c r="AF186" s="148">
        <v>558</v>
      </c>
      <c r="AG186" s="152">
        <v>710</v>
      </c>
    </row>
    <row r="187" spans="1:33" x14ac:dyDescent="0.4">
      <c r="A187" s="355" t="s">
        <v>116</v>
      </c>
      <c r="B187" s="183" t="s">
        <v>198</v>
      </c>
      <c r="C187" s="478" t="s">
        <v>304</v>
      </c>
      <c r="D187" s="218" t="s">
        <v>304</v>
      </c>
      <c r="E187" s="149" t="s">
        <v>304</v>
      </c>
      <c r="F187" s="149" t="s">
        <v>304</v>
      </c>
      <c r="G187" s="478" t="s">
        <v>304</v>
      </c>
      <c r="H187" s="149" t="s">
        <v>304</v>
      </c>
      <c r="I187" s="149" t="s">
        <v>304</v>
      </c>
      <c r="J187" s="149" t="s">
        <v>304</v>
      </c>
      <c r="L187" s="218" t="s">
        <v>304</v>
      </c>
      <c r="M187" s="149" t="s">
        <v>304</v>
      </c>
      <c r="N187" s="149" t="s">
        <v>304</v>
      </c>
      <c r="O187" s="218" t="s">
        <v>304</v>
      </c>
      <c r="P187" s="149" t="s">
        <v>304</v>
      </c>
      <c r="Q187" s="149" t="s">
        <v>304</v>
      </c>
      <c r="R187" s="149" t="s">
        <v>304</v>
      </c>
      <c r="T187" s="149">
        <v>276</v>
      </c>
      <c r="U187" s="149">
        <v>205</v>
      </c>
      <c r="V187" s="150">
        <v>71</v>
      </c>
      <c r="W187" s="151">
        <v>73</v>
      </c>
      <c r="X187" s="148">
        <v>68</v>
      </c>
      <c r="Y187" s="152">
        <v>64</v>
      </c>
      <c r="AA187" s="149">
        <v>219</v>
      </c>
      <c r="AB187" s="150">
        <v>159</v>
      </c>
      <c r="AC187" s="149">
        <v>87</v>
      </c>
      <c r="AD187" s="150">
        <v>60</v>
      </c>
      <c r="AE187" s="148">
        <v>72</v>
      </c>
      <c r="AF187" s="148">
        <v>78</v>
      </c>
      <c r="AG187" s="152">
        <v>9</v>
      </c>
    </row>
    <row r="188" spans="1:33" x14ac:dyDescent="0.4">
      <c r="A188" s="355"/>
      <c r="B188" s="183"/>
      <c r="C188" s="478"/>
      <c r="D188" s="218"/>
      <c r="E188" s="149"/>
      <c r="F188" s="149"/>
      <c r="G188" s="478"/>
      <c r="H188" s="149"/>
      <c r="I188" s="149"/>
      <c r="J188" s="149"/>
      <c r="L188" s="218"/>
      <c r="M188" s="149"/>
      <c r="N188" s="149"/>
      <c r="O188" s="218"/>
      <c r="P188" s="149"/>
      <c r="Q188" s="149"/>
      <c r="R188" s="149"/>
      <c r="T188" s="149"/>
      <c r="U188" s="149"/>
      <c r="V188" s="150"/>
      <c r="W188" s="151"/>
      <c r="X188" s="148"/>
      <c r="Y188" s="152"/>
      <c r="AA188" s="149"/>
      <c r="AB188" s="150"/>
      <c r="AC188" s="149"/>
      <c r="AD188" s="150"/>
      <c r="AE188" s="148"/>
      <c r="AF188" s="148"/>
      <c r="AG188" s="152"/>
    </row>
    <row r="189" spans="1:33" x14ac:dyDescent="0.4">
      <c r="A189" s="257" t="s">
        <v>338</v>
      </c>
      <c r="B189" s="327" t="s">
        <v>340</v>
      </c>
      <c r="C189" s="481">
        <v>258</v>
      </c>
      <c r="D189" s="420">
        <v>149</v>
      </c>
      <c r="E189" s="416">
        <v>100</v>
      </c>
      <c r="F189" s="416">
        <v>49</v>
      </c>
      <c r="G189" s="481">
        <v>158</v>
      </c>
      <c r="H189" s="416">
        <v>51</v>
      </c>
      <c r="I189" s="416">
        <v>22</v>
      </c>
      <c r="J189" s="416">
        <v>27</v>
      </c>
      <c r="L189" s="420">
        <v>149</v>
      </c>
      <c r="M189" s="416">
        <v>149</v>
      </c>
      <c r="N189" s="416">
        <v>136</v>
      </c>
      <c r="O189" s="420">
        <v>0</v>
      </c>
      <c r="P189" s="416">
        <v>13</v>
      </c>
      <c r="Q189" s="416">
        <v>46</v>
      </c>
      <c r="R189" s="416">
        <v>90</v>
      </c>
      <c r="T189" s="416" t="s">
        <v>304</v>
      </c>
      <c r="U189" s="416" t="s">
        <v>304</v>
      </c>
      <c r="V189" s="417" t="s">
        <v>304</v>
      </c>
      <c r="W189" s="325" t="s">
        <v>304</v>
      </c>
      <c r="X189" s="325" t="s">
        <v>304</v>
      </c>
      <c r="Y189" s="418" t="s">
        <v>304</v>
      </c>
      <c r="AA189" s="416" t="s">
        <v>304</v>
      </c>
      <c r="AB189" s="417" t="s">
        <v>304</v>
      </c>
      <c r="AC189" s="416" t="s">
        <v>304</v>
      </c>
      <c r="AD189" s="417" t="s">
        <v>304</v>
      </c>
      <c r="AE189" s="325" t="s">
        <v>304</v>
      </c>
      <c r="AF189" s="325" t="s">
        <v>304</v>
      </c>
      <c r="AG189" s="418" t="s">
        <v>304</v>
      </c>
    </row>
    <row r="190" spans="1:33" x14ac:dyDescent="0.4">
      <c r="A190" s="355" t="s">
        <v>339</v>
      </c>
      <c r="B190" s="183" t="s">
        <v>340</v>
      </c>
      <c r="C190" s="482">
        <v>142</v>
      </c>
      <c r="D190" s="424">
        <v>0</v>
      </c>
      <c r="E190" s="416">
        <v>14</v>
      </c>
      <c r="F190" s="424">
        <v>0</v>
      </c>
      <c r="G190" s="482">
        <v>128</v>
      </c>
      <c r="H190" s="424">
        <v>14</v>
      </c>
      <c r="I190" s="424">
        <v>0</v>
      </c>
      <c r="J190" s="424">
        <v>0</v>
      </c>
      <c r="L190" s="424">
        <v>0</v>
      </c>
      <c r="M190" s="424">
        <v>0</v>
      </c>
      <c r="N190" s="424">
        <v>0</v>
      </c>
      <c r="O190" s="424">
        <v>0</v>
      </c>
      <c r="P190" s="424">
        <v>0</v>
      </c>
      <c r="Q190" s="424">
        <v>0</v>
      </c>
      <c r="R190" s="424">
        <v>0</v>
      </c>
      <c r="T190" s="424" t="s">
        <v>304</v>
      </c>
      <c r="U190" s="424" t="s">
        <v>304</v>
      </c>
      <c r="V190" s="425" t="s">
        <v>304</v>
      </c>
      <c r="W190" s="426" t="s">
        <v>304</v>
      </c>
      <c r="X190" s="426" t="s">
        <v>304</v>
      </c>
      <c r="Y190" s="427" t="s">
        <v>304</v>
      </c>
      <c r="AA190" s="424" t="s">
        <v>304</v>
      </c>
      <c r="AB190" s="428" t="s">
        <v>304</v>
      </c>
      <c r="AC190" s="429" t="s">
        <v>304</v>
      </c>
      <c r="AD190" s="428" t="s">
        <v>304</v>
      </c>
      <c r="AE190" s="426" t="s">
        <v>304</v>
      </c>
      <c r="AF190" s="426" t="s">
        <v>304</v>
      </c>
      <c r="AG190" s="427" t="s">
        <v>304</v>
      </c>
    </row>
    <row r="191" spans="1:33" x14ac:dyDescent="0.4">
      <c r="A191" s="249" t="s">
        <v>147</v>
      </c>
      <c r="B191" s="183" t="s">
        <v>340</v>
      </c>
      <c r="C191" s="482">
        <v>116</v>
      </c>
      <c r="D191" s="218">
        <v>149</v>
      </c>
      <c r="E191" s="218">
        <v>86</v>
      </c>
      <c r="F191" s="218">
        <v>49</v>
      </c>
      <c r="G191" s="482">
        <v>30</v>
      </c>
      <c r="H191" s="218">
        <v>37</v>
      </c>
      <c r="I191" s="218">
        <v>22</v>
      </c>
      <c r="J191" s="218">
        <v>27</v>
      </c>
      <c r="L191" s="218">
        <v>149</v>
      </c>
      <c r="M191" s="218">
        <v>149</v>
      </c>
      <c r="N191" s="218">
        <v>136</v>
      </c>
      <c r="O191" s="218">
        <v>0</v>
      </c>
      <c r="P191" s="218">
        <v>13</v>
      </c>
      <c r="Q191" s="218">
        <v>46</v>
      </c>
      <c r="R191" s="218">
        <v>90</v>
      </c>
      <c r="T191" s="218" t="s">
        <v>304</v>
      </c>
      <c r="U191" s="218" t="s">
        <v>304</v>
      </c>
      <c r="V191" s="199" t="s">
        <v>304</v>
      </c>
      <c r="W191" s="255" t="s">
        <v>304</v>
      </c>
      <c r="X191" s="255" t="s">
        <v>304</v>
      </c>
      <c r="Y191" s="201" t="s">
        <v>304</v>
      </c>
      <c r="AA191" s="218" t="s">
        <v>304</v>
      </c>
      <c r="AB191" s="199" t="s">
        <v>304</v>
      </c>
      <c r="AC191" s="218" t="s">
        <v>304</v>
      </c>
      <c r="AD191" s="199" t="s">
        <v>304</v>
      </c>
      <c r="AE191" s="255" t="s">
        <v>304</v>
      </c>
      <c r="AF191" s="255" t="s">
        <v>304</v>
      </c>
      <c r="AG191" s="201" t="s">
        <v>304</v>
      </c>
    </row>
    <row r="192" spans="1:33" x14ac:dyDescent="0.4">
      <c r="A192" s="132" t="s">
        <v>262</v>
      </c>
      <c r="B192" s="439"/>
    </row>
    <row r="193" spans="1:27" x14ac:dyDescent="0.4">
      <c r="A193" s="122"/>
    </row>
    <row r="194" spans="1:27" x14ac:dyDescent="0.4">
      <c r="C194" s="128"/>
      <c r="D194" s="129"/>
      <c r="E194" s="129"/>
      <c r="F194" s="129"/>
      <c r="G194" s="128"/>
      <c r="H194" s="129"/>
      <c r="I194" s="129"/>
      <c r="J194" s="129"/>
      <c r="K194" s="130"/>
      <c r="L194" s="129"/>
      <c r="M194" s="129"/>
      <c r="N194" s="129"/>
      <c r="O194" s="129"/>
      <c r="P194" s="129"/>
      <c r="Q194" s="129"/>
      <c r="R194" s="129"/>
      <c r="S194" s="130"/>
      <c r="T194" s="129"/>
      <c r="U194" s="129"/>
      <c r="V194" s="129"/>
      <c r="W194" s="131"/>
      <c r="X194" s="131"/>
      <c r="Y194" s="131"/>
      <c r="Z194" s="130"/>
      <c r="AA194" s="129"/>
    </row>
    <row r="195" spans="1:27" x14ac:dyDescent="0.4">
      <c r="C195" s="128"/>
      <c r="D195" s="129"/>
      <c r="E195" s="129"/>
      <c r="F195" s="129"/>
      <c r="G195" s="128"/>
      <c r="H195" s="129"/>
      <c r="I195" s="129"/>
      <c r="J195" s="129"/>
      <c r="K195" s="130"/>
      <c r="L195" s="129"/>
      <c r="M195" s="129"/>
      <c r="N195" s="129"/>
      <c r="O195" s="129"/>
      <c r="P195" s="129"/>
      <c r="Q195" s="129"/>
      <c r="R195" s="129"/>
      <c r="S195" s="130"/>
      <c r="T195" s="129"/>
      <c r="U195" s="129"/>
      <c r="V195" s="129"/>
      <c r="W195" s="135"/>
      <c r="X195" s="136"/>
      <c r="Y195" s="136"/>
      <c r="Z195" s="130"/>
      <c r="AA195" s="129"/>
    </row>
  </sheetData>
  <pageMargins left="0.75" right="0.8" top="1" bottom="1" header="0.5" footer="0.5"/>
  <pageSetup paperSize="8" scale="54"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35"/>
  <sheetViews>
    <sheetView workbookViewId="0">
      <pane ySplit="3" topLeftCell="A4" activePane="bottomLeft" state="frozen"/>
      <selection pane="bottomLeft" activeCell="A4" sqref="A4"/>
    </sheetView>
  </sheetViews>
  <sheetFormatPr defaultColWidth="8.81640625" defaultRowHeight="12.5" x14ac:dyDescent="0.25"/>
  <cols>
    <col min="1" max="1" width="44.54296875" style="13" bestFit="1" customWidth="1"/>
    <col min="2" max="4" width="7.453125" style="13" customWidth="1"/>
    <col min="5" max="16384" width="8.81640625" style="13"/>
  </cols>
  <sheetData>
    <row r="1" spans="1:7" ht="15.5" x14ac:dyDescent="0.35">
      <c r="A1" s="471" t="s">
        <v>41</v>
      </c>
    </row>
    <row r="2" spans="1:7" ht="15.65" customHeight="1" x14ac:dyDescent="0.25">
      <c r="A2" s="24"/>
      <c r="B2" s="483"/>
    </row>
    <row r="3" spans="1:7" x14ac:dyDescent="0.25">
      <c r="A3" s="484" t="s">
        <v>85</v>
      </c>
      <c r="B3" s="525" t="s">
        <v>115</v>
      </c>
      <c r="C3" s="525" t="s">
        <v>127</v>
      </c>
      <c r="D3" s="525" t="s">
        <v>136</v>
      </c>
      <c r="E3" s="525" t="s">
        <v>286</v>
      </c>
      <c r="F3" s="525" t="s">
        <v>305</v>
      </c>
      <c r="G3" s="525" t="s">
        <v>360</v>
      </c>
    </row>
    <row r="4" spans="1:7" x14ac:dyDescent="0.25">
      <c r="A4" s="65" t="s">
        <v>108</v>
      </c>
      <c r="B4" s="61"/>
      <c r="C4" s="61"/>
      <c r="D4" s="61"/>
      <c r="E4" s="61"/>
      <c r="F4" s="61"/>
      <c r="G4" s="61"/>
    </row>
    <row r="5" spans="1:7" x14ac:dyDescent="0.25">
      <c r="A5" s="24" t="s">
        <v>399</v>
      </c>
      <c r="B5" s="76">
        <v>95</v>
      </c>
      <c r="C5" s="76">
        <v>76</v>
      </c>
      <c r="D5" s="76">
        <v>104</v>
      </c>
      <c r="E5" s="76">
        <v>193</v>
      </c>
      <c r="F5" s="76">
        <v>304</v>
      </c>
      <c r="G5" s="76">
        <v>322</v>
      </c>
    </row>
    <row r="6" spans="1:7" x14ac:dyDescent="0.25">
      <c r="A6" s="24" t="s">
        <v>45</v>
      </c>
      <c r="B6" s="67">
        <v>72</v>
      </c>
      <c r="C6" s="67">
        <v>68</v>
      </c>
      <c r="D6" s="67">
        <v>70</v>
      </c>
      <c r="E6" s="67">
        <v>93</v>
      </c>
      <c r="F6" s="67">
        <v>119</v>
      </c>
      <c r="G6" s="67">
        <v>126</v>
      </c>
    </row>
    <row r="7" spans="1:7" x14ac:dyDescent="0.25">
      <c r="A7" s="24" t="s">
        <v>43</v>
      </c>
      <c r="B7" s="485">
        <v>83</v>
      </c>
      <c r="C7" s="485">
        <v>69</v>
      </c>
      <c r="D7" s="77">
        <v>54</v>
      </c>
      <c r="E7" s="77">
        <v>75</v>
      </c>
      <c r="F7" s="77">
        <v>100</v>
      </c>
      <c r="G7" s="77">
        <v>109</v>
      </c>
    </row>
    <row r="8" spans="1:7" x14ac:dyDescent="0.25">
      <c r="A8" s="24" t="s">
        <v>126</v>
      </c>
      <c r="B8" s="76">
        <v>85</v>
      </c>
      <c r="C8" s="76">
        <v>81</v>
      </c>
      <c r="D8" s="78">
        <v>68</v>
      </c>
      <c r="E8" s="78">
        <v>64</v>
      </c>
      <c r="F8" s="78">
        <v>72</v>
      </c>
      <c r="G8" s="78">
        <v>91</v>
      </c>
    </row>
    <row r="9" spans="1:7" x14ac:dyDescent="0.25">
      <c r="A9" s="24" t="s">
        <v>287</v>
      </c>
      <c r="B9" s="76">
        <v>17</v>
      </c>
      <c r="C9" s="76">
        <v>20</v>
      </c>
      <c r="D9" s="78">
        <v>19</v>
      </c>
      <c r="E9" s="78">
        <v>42</v>
      </c>
      <c r="F9" s="78">
        <v>58</v>
      </c>
      <c r="G9" s="78">
        <v>54</v>
      </c>
    </row>
    <row r="10" spans="1:7" x14ac:dyDescent="0.25">
      <c r="A10" s="24" t="s">
        <v>103</v>
      </c>
      <c r="B10" s="76">
        <v>1</v>
      </c>
      <c r="C10" s="76">
        <v>2</v>
      </c>
      <c r="D10" s="78">
        <v>3</v>
      </c>
      <c r="E10" s="78">
        <v>12</v>
      </c>
      <c r="F10" s="78">
        <v>18</v>
      </c>
      <c r="G10" s="78">
        <v>21</v>
      </c>
    </row>
    <row r="11" spans="1:7" x14ac:dyDescent="0.25">
      <c r="A11" s="24" t="s">
        <v>42</v>
      </c>
      <c r="B11" s="76">
        <v>36</v>
      </c>
      <c r="C11" s="76">
        <v>47</v>
      </c>
      <c r="D11" s="76">
        <v>80</v>
      </c>
      <c r="E11" s="76">
        <v>183</v>
      </c>
      <c r="F11" s="76">
        <v>247</v>
      </c>
      <c r="G11" s="76">
        <v>247</v>
      </c>
    </row>
    <row r="12" spans="1:7" x14ac:dyDescent="0.25">
      <c r="A12" s="24" t="s">
        <v>102</v>
      </c>
      <c r="B12" s="67">
        <v>86</v>
      </c>
      <c r="C12" s="67">
        <v>61</v>
      </c>
      <c r="D12" s="67">
        <v>102</v>
      </c>
      <c r="E12" s="67">
        <v>162</v>
      </c>
      <c r="F12" s="67">
        <v>197</v>
      </c>
      <c r="G12" s="67">
        <v>205</v>
      </c>
    </row>
    <row r="13" spans="1:7" x14ac:dyDescent="0.25">
      <c r="A13" s="24" t="s">
        <v>234</v>
      </c>
      <c r="B13" s="54">
        <v>-19</v>
      </c>
      <c r="C13" s="54">
        <v>-23</v>
      </c>
      <c r="D13" s="54">
        <v>-87</v>
      </c>
      <c r="E13" s="54">
        <v>-69</v>
      </c>
      <c r="F13" s="54">
        <v>-38</v>
      </c>
      <c r="G13" s="54">
        <v>-51</v>
      </c>
    </row>
    <row r="14" spans="1:7" x14ac:dyDescent="0.25">
      <c r="A14" s="24" t="s">
        <v>128</v>
      </c>
      <c r="B14" s="14" t="s">
        <v>54</v>
      </c>
      <c r="C14" s="54">
        <v>28</v>
      </c>
      <c r="D14" s="14" t="s">
        <v>54</v>
      </c>
      <c r="E14" s="14" t="s">
        <v>54</v>
      </c>
      <c r="F14" s="14">
        <v>0</v>
      </c>
      <c r="G14" s="14">
        <v>0</v>
      </c>
    </row>
    <row r="15" spans="1:7" x14ac:dyDescent="0.25">
      <c r="A15" s="486" t="s">
        <v>101</v>
      </c>
      <c r="B15" s="79">
        <v>456</v>
      </c>
      <c r="C15" s="79">
        <v>429</v>
      </c>
      <c r="D15" s="79">
        <v>413</v>
      </c>
      <c r="E15" s="79">
        <v>755</v>
      </c>
      <c r="F15" s="79">
        <v>1077</v>
      </c>
      <c r="G15" s="79">
        <v>1124</v>
      </c>
    </row>
    <row r="16" spans="1:7" x14ac:dyDescent="0.25">
      <c r="A16" s="27" t="s">
        <v>107</v>
      </c>
      <c r="B16" s="80"/>
      <c r="C16" s="80"/>
      <c r="D16" s="80"/>
      <c r="E16" s="80"/>
      <c r="F16" s="80"/>
      <c r="G16" s="80"/>
    </row>
    <row r="17" spans="1:7" x14ac:dyDescent="0.25">
      <c r="A17" s="487"/>
      <c r="B17" s="81"/>
      <c r="C17" s="81"/>
      <c r="D17" s="81"/>
      <c r="E17" s="81"/>
      <c r="F17" s="81"/>
      <c r="G17" s="81"/>
    </row>
    <row r="18" spans="1:7" ht="13.25" customHeight="1" x14ac:dyDescent="0.25">
      <c r="A18" s="11"/>
      <c r="B18" s="488"/>
    </row>
    <row r="19" spans="1:7" x14ac:dyDescent="0.25">
      <c r="A19" s="11"/>
      <c r="B19" s="525" t="s">
        <v>115</v>
      </c>
      <c r="C19" s="525" t="s">
        <v>127</v>
      </c>
      <c r="D19" s="525" t="s">
        <v>136</v>
      </c>
      <c r="E19" s="525" t="s">
        <v>286</v>
      </c>
      <c r="F19" s="525" t="s">
        <v>305</v>
      </c>
      <c r="G19" s="525" t="s">
        <v>360</v>
      </c>
    </row>
    <row r="20" spans="1:7" x14ac:dyDescent="0.25">
      <c r="A20" s="65" t="s">
        <v>5</v>
      </c>
      <c r="B20" s="82"/>
      <c r="C20" s="82"/>
      <c r="D20" s="82"/>
      <c r="E20" s="82"/>
      <c r="F20" s="82"/>
      <c r="G20" s="82"/>
    </row>
    <row r="21" spans="1:7" x14ac:dyDescent="0.25">
      <c r="A21" s="489" t="s">
        <v>45</v>
      </c>
      <c r="B21" s="14">
        <v>57</v>
      </c>
      <c r="C21" s="14">
        <v>54</v>
      </c>
      <c r="D21" s="14">
        <v>47</v>
      </c>
      <c r="E21" s="14">
        <v>51</v>
      </c>
      <c r="F21" s="14">
        <v>52</v>
      </c>
      <c r="G21" s="14">
        <v>54</v>
      </c>
    </row>
    <row r="22" spans="1:7" x14ac:dyDescent="0.25">
      <c r="A22" s="11" t="s">
        <v>111</v>
      </c>
      <c r="B22" s="14">
        <v>6</v>
      </c>
      <c r="C22" s="14">
        <v>14</v>
      </c>
      <c r="D22" s="14">
        <v>10</v>
      </c>
      <c r="E22" s="14">
        <v>12</v>
      </c>
      <c r="F22" s="14">
        <v>10</v>
      </c>
      <c r="G22" s="14">
        <v>25</v>
      </c>
    </row>
    <row r="23" spans="1:7" x14ac:dyDescent="0.25">
      <c r="A23" s="11" t="s">
        <v>395</v>
      </c>
      <c r="B23" s="14">
        <v>17</v>
      </c>
      <c r="C23" s="14">
        <v>14</v>
      </c>
      <c r="D23" s="14">
        <v>12</v>
      </c>
      <c r="E23" s="14">
        <v>11</v>
      </c>
      <c r="F23" s="14">
        <v>17</v>
      </c>
      <c r="G23" s="14">
        <v>14</v>
      </c>
    </row>
    <row r="24" spans="1:7" x14ac:dyDescent="0.25">
      <c r="A24" s="11" t="s">
        <v>48</v>
      </c>
      <c r="B24" s="14">
        <v>3</v>
      </c>
      <c r="C24" s="14">
        <v>6</v>
      </c>
      <c r="D24" s="14">
        <v>5</v>
      </c>
      <c r="E24" s="14">
        <v>6</v>
      </c>
      <c r="F24" s="14">
        <v>7</v>
      </c>
      <c r="G24" s="14">
        <v>8</v>
      </c>
    </row>
    <row r="25" spans="1:7" x14ac:dyDescent="0.25">
      <c r="A25" s="11" t="s">
        <v>49</v>
      </c>
      <c r="B25" s="14">
        <v>5</v>
      </c>
      <c r="C25" s="14">
        <v>5</v>
      </c>
      <c r="D25" s="14">
        <v>6</v>
      </c>
      <c r="E25" s="14">
        <v>5</v>
      </c>
      <c r="F25" s="14">
        <v>6</v>
      </c>
      <c r="G25" s="14">
        <v>6</v>
      </c>
    </row>
    <row r="26" spans="1:7" x14ac:dyDescent="0.25">
      <c r="A26" s="11" t="s">
        <v>235</v>
      </c>
      <c r="B26" s="14">
        <v>6</v>
      </c>
      <c r="C26" s="14">
        <v>2</v>
      </c>
      <c r="D26" s="14" t="s">
        <v>54</v>
      </c>
      <c r="E26" s="14" t="s">
        <v>54</v>
      </c>
      <c r="F26" s="14">
        <v>0</v>
      </c>
      <c r="G26" s="14">
        <v>0</v>
      </c>
    </row>
    <row r="27" spans="1:7" x14ac:dyDescent="0.25">
      <c r="A27" s="489" t="s">
        <v>46</v>
      </c>
      <c r="B27" s="14">
        <v>7</v>
      </c>
      <c r="C27" s="14">
        <v>5</v>
      </c>
      <c r="D27" s="14">
        <v>2</v>
      </c>
      <c r="E27" s="14">
        <v>5</v>
      </c>
      <c r="F27" s="14">
        <v>5</v>
      </c>
      <c r="G27" s="14">
        <v>6</v>
      </c>
    </row>
    <row r="28" spans="1:7" x14ac:dyDescent="0.25">
      <c r="A28" s="11" t="s">
        <v>44</v>
      </c>
      <c r="B28" s="14">
        <v>11</v>
      </c>
      <c r="C28" s="14">
        <v>8</v>
      </c>
      <c r="D28" s="14">
        <v>6</v>
      </c>
      <c r="E28" s="14">
        <v>7</v>
      </c>
      <c r="F28" s="14">
        <v>6</v>
      </c>
      <c r="G28" s="14">
        <v>5</v>
      </c>
    </row>
    <row r="29" spans="1:7" x14ac:dyDescent="0.25">
      <c r="A29" s="11" t="s">
        <v>114</v>
      </c>
      <c r="B29" s="14">
        <v>6</v>
      </c>
      <c r="C29" s="14">
        <v>5</v>
      </c>
      <c r="D29" s="14">
        <v>4</v>
      </c>
      <c r="E29" s="14">
        <v>4</v>
      </c>
      <c r="F29" s="14">
        <v>3</v>
      </c>
      <c r="G29" s="14">
        <v>4</v>
      </c>
    </row>
    <row r="30" spans="1:7" x14ac:dyDescent="0.25">
      <c r="A30" s="11" t="s">
        <v>47</v>
      </c>
      <c r="B30" s="14">
        <v>3</v>
      </c>
      <c r="C30" s="14">
        <v>2</v>
      </c>
      <c r="D30" s="14">
        <v>6</v>
      </c>
      <c r="E30" s="14">
        <v>1</v>
      </c>
      <c r="F30" s="14">
        <v>0</v>
      </c>
      <c r="G30" s="14">
        <v>1</v>
      </c>
    </row>
    <row r="31" spans="1:7" x14ac:dyDescent="0.25">
      <c r="A31" s="11" t="s">
        <v>50</v>
      </c>
      <c r="B31" s="14">
        <v>18</v>
      </c>
      <c r="C31" s="14">
        <v>11</v>
      </c>
      <c r="D31" s="14">
        <v>6</v>
      </c>
      <c r="E31" s="14">
        <v>6</v>
      </c>
      <c r="F31" s="14">
        <v>9</v>
      </c>
      <c r="G31" s="14">
        <v>9</v>
      </c>
    </row>
    <row r="32" spans="1:7" x14ac:dyDescent="0.25">
      <c r="A32" s="486" t="s">
        <v>101</v>
      </c>
      <c r="B32" s="20">
        <v>139</v>
      </c>
      <c r="C32" s="20">
        <v>126</v>
      </c>
      <c r="D32" s="20">
        <v>104</v>
      </c>
      <c r="E32" s="20">
        <v>108</v>
      </c>
      <c r="F32" s="20">
        <v>115</v>
      </c>
      <c r="G32" s="20">
        <v>132</v>
      </c>
    </row>
    <row r="33" spans="1:7" x14ac:dyDescent="0.25">
      <c r="A33" s="490"/>
      <c r="B33" s="83"/>
      <c r="C33" s="83"/>
      <c r="D33" s="83"/>
      <c r="E33" s="83"/>
      <c r="F33" s="83"/>
      <c r="G33" s="83"/>
    </row>
    <row r="35" spans="1:7" x14ac:dyDescent="0.25">
      <c r="A35" s="491"/>
    </row>
  </sheetData>
  <phoneticPr fontId="0" type="noConversion"/>
  <pageMargins left="0.75" right="0.8"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32"/>
  <sheetViews>
    <sheetView zoomScaleNormal="100" workbookViewId="0">
      <pane ySplit="3" topLeftCell="A4" activePane="bottomLeft" state="frozen"/>
      <selection pane="bottomLeft" activeCell="A4" sqref="A4"/>
    </sheetView>
  </sheetViews>
  <sheetFormatPr defaultColWidth="8.81640625" defaultRowHeight="12.5" x14ac:dyDescent="0.25"/>
  <cols>
    <col min="1" max="1" width="45.1796875" style="13" customWidth="1"/>
    <col min="2" max="4" width="7.81640625" style="13" customWidth="1"/>
    <col min="5" max="16384" width="8.81640625" style="13"/>
  </cols>
  <sheetData>
    <row r="1" spans="1:7" ht="15.65" customHeight="1" x14ac:dyDescent="0.35">
      <c r="A1" s="471" t="s">
        <v>67</v>
      </c>
    </row>
    <row r="2" spans="1:7" x14ac:dyDescent="0.25">
      <c r="A2" s="24"/>
      <c r="B2" s="492"/>
      <c r="C2" s="492"/>
      <c r="D2" s="492"/>
    </row>
    <row r="3" spans="1:7" x14ac:dyDescent="0.25">
      <c r="A3" s="61"/>
      <c r="B3" s="526" t="s">
        <v>302</v>
      </c>
      <c r="C3" s="526">
        <v>2015</v>
      </c>
      <c r="D3" s="526">
        <v>2016</v>
      </c>
      <c r="E3" s="526">
        <v>2017</v>
      </c>
      <c r="F3" s="526">
        <v>2018</v>
      </c>
      <c r="G3" s="526">
        <v>2019</v>
      </c>
    </row>
    <row r="4" spans="1:7" x14ac:dyDescent="0.25">
      <c r="A4" s="65" t="s">
        <v>60</v>
      </c>
      <c r="B4" s="61"/>
      <c r="C4" s="61"/>
      <c r="D4" s="61"/>
      <c r="E4" s="61"/>
      <c r="F4" s="61"/>
      <c r="G4" s="61"/>
    </row>
    <row r="5" spans="1:7" x14ac:dyDescent="0.25">
      <c r="A5" s="11" t="s">
        <v>58</v>
      </c>
      <c r="B5" s="15">
        <v>149</v>
      </c>
      <c r="C5" s="15">
        <v>165</v>
      </c>
      <c r="D5" s="15">
        <v>158</v>
      </c>
      <c r="E5" s="15">
        <v>150</v>
      </c>
      <c r="F5" s="15">
        <v>166</v>
      </c>
      <c r="G5" s="15">
        <v>197</v>
      </c>
    </row>
    <row r="6" spans="1:7" x14ac:dyDescent="0.25">
      <c r="A6" s="11" t="s">
        <v>413</v>
      </c>
      <c r="B6" s="15">
        <v>24</v>
      </c>
      <c r="C6" s="15">
        <v>22</v>
      </c>
      <c r="D6" s="15">
        <v>17</v>
      </c>
      <c r="E6" s="15">
        <v>19</v>
      </c>
      <c r="F6" s="15">
        <v>18</v>
      </c>
      <c r="G6" s="15">
        <v>21</v>
      </c>
    </row>
    <row r="7" spans="1:7" x14ac:dyDescent="0.25">
      <c r="A7" s="11" t="s">
        <v>35</v>
      </c>
      <c r="B7" s="15">
        <v>3</v>
      </c>
      <c r="C7" s="15">
        <v>2</v>
      </c>
      <c r="D7" s="15">
        <v>6</v>
      </c>
      <c r="E7" s="15">
        <v>1</v>
      </c>
      <c r="F7" s="15">
        <v>0</v>
      </c>
      <c r="G7" s="15">
        <v>1</v>
      </c>
    </row>
    <row r="8" spans="1:7" x14ac:dyDescent="0.25">
      <c r="A8" s="493" t="s">
        <v>98</v>
      </c>
      <c r="B8" s="28" t="s">
        <v>54</v>
      </c>
      <c r="C8" s="28" t="s">
        <v>54</v>
      </c>
      <c r="D8" s="28">
        <v>0</v>
      </c>
      <c r="E8" s="28" t="s">
        <v>54</v>
      </c>
      <c r="F8" s="28">
        <v>0</v>
      </c>
      <c r="G8" s="28">
        <v>0</v>
      </c>
    </row>
    <row r="9" spans="1:7" x14ac:dyDescent="0.25">
      <c r="A9" s="27" t="s">
        <v>68</v>
      </c>
      <c r="B9" s="21">
        <v>176</v>
      </c>
      <c r="C9" s="21">
        <v>189</v>
      </c>
      <c r="D9" s="21">
        <v>181</v>
      </c>
      <c r="E9" s="21">
        <v>170</v>
      </c>
      <c r="F9" s="21">
        <v>184</v>
      </c>
      <c r="G9" s="21">
        <v>219</v>
      </c>
    </row>
    <row r="10" spans="1:7" x14ac:dyDescent="0.25">
      <c r="A10" s="494"/>
      <c r="B10" s="61"/>
      <c r="C10" s="61"/>
      <c r="D10" s="61"/>
    </row>
    <row r="11" spans="1:7" x14ac:dyDescent="0.25">
      <c r="A11" s="494"/>
      <c r="B11" s="61"/>
      <c r="C11" s="61"/>
      <c r="D11" s="61"/>
    </row>
    <row r="12" spans="1:7" x14ac:dyDescent="0.25">
      <c r="A12" s="493"/>
      <c r="B12" s="527" t="s">
        <v>302</v>
      </c>
      <c r="C12" s="528">
        <v>2015</v>
      </c>
      <c r="D12" s="528">
        <v>2016</v>
      </c>
      <c r="E12" s="528">
        <v>2017</v>
      </c>
      <c r="F12" s="528">
        <v>2018</v>
      </c>
      <c r="G12" s="528">
        <v>2019</v>
      </c>
    </row>
    <row r="13" spans="1:7" x14ac:dyDescent="0.25">
      <c r="A13" s="452" t="s">
        <v>55</v>
      </c>
      <c r="B13" s="61"/>
      <c r="C13" s="61"/>
      <c r="D13" s="84"/>
      <c r="E13" s="84"/>
      <c r="F13" s="84"/>
      <c r="G13" s="84"/>
    </row>
    <row r="14" spans="1:7" ht="13" x14ac:dyDescent="0.25">
      <c r="A14" s="11" t="s">
        <v>237</v>
      </c>
      <c r="B14" s="15" t="s">
        <v>54</v>
      </c>
      <c r="C14" s="15">
        <v>386</v>
      </c>
      <c r="D14" s="15">
        <v>992</v>
      </c>
      <c r="E14" s="15">
        <v>1490</v>
      </c>
      <c r="F14" s="15">
        <v>2107</v>
      </c>
      <c r="G14" s="15">
        <v>4166</v>
      </c>
    </row>
    <row r="15" spans="1:7" ht="13" x14ac:dyDescent="0.25">
      <c r="A15" s="11" t="s">
        <v>236</v>
      </c>
      <c r="B15" s="15" t="s">
        <v>54</v>
      </c>
      <c r="C15" s="15">
        <v>752</v>
      </c>
      <c r="D15" s="15">
        <v>1401</v>
      </c>
      <c r="E15" s="15">
        <v>1540</v>
      </c>
      <c r="F15" s="15">
        <v>1681</v>
      </c>
      <c r="G15" s="15">
        <v>1702</v>
      </c>
    </row>
    <row r="16" spans="1:7" ht="13" x14ac:dyDescent="0.25">
      <c r="A16" s="11" t="s">
        <v>289</v>
      </c>
      <c r="B16" s="15">
        <v>8251</v>
      </c>
      <c r="C16" s="15">
        <v>8674</v>
      </c>
      <c r="D16" s="15">
        <v>9311</v>
      </c>
      <c r="E16" s="15">
        <v>9552</v>
      </c>
      <c r="F16" s="15">
        <v>9541</v>
      </c>
      <c r="G16" s="15">
        <v>9224</v>
      </c>
    </row>
    <row r="17" spans="1:7" ht="13" x14ac:dyDescent="0.25">
      <c r="A17" s="11" t="s">
        <v>238</v>
      </c>
      <c r="B17" s="15">
        <v>469</v>
      </c>
      <c r="C17" s="15">
        <v>15</v>
      </c>
      <c r="D17" s="15">
        <v>13</v>
      </c>
      <c r="E17" s="15">
        <v>16</v>
      </c>
      <c r="F17" s="15">
        <v>7</v>
      </c>
      <c r="G17" s="15">
        <v>64</v>
      </c>
    </row>
    <row r="18" spans="1:7" x14ac:dyDescent="0.25">
      <c r="A18" s="493" t="s">
        <v>239</v>
      </c>
      <c r="B18" s="28">
        <v>452</v>
      </c>
      <c r="C18" s="28">
        <v>376</v>
      </c>
      <c r="D18" s="28">
        <v>408</v>
      </c>
      <c r="E18" s="28">
        <v>405</v>
      </c>
      <c r="F18" s="28">
        <v>436</v>
      </c>
      <c r="G18" s="28">
        <v>481</v>
      </c>
    </row>
    <row r="19" spans="1:7" x14ac:dyDescent="0.25">
      <c r="A19" s="27" t="s">
        <v>56</v>
      </c>
      <c r="B19" s="12">
        <v>9172</v>
      </c>
      <c r="C19" s="12">
        <v>10203</v>
      </c>
      <c r="D19" s="12">
        <v>12125</v>
      </c>
      <c r="E19" s="12">
        <v>13003</v>
      </c>
      <c r="F19" s="12">
        <v>13772</v>
      </c>
      <c r="G19" s="12">
        <v>15637</v>
      </c>
    </row>
    <row r="20" spans="1:7" x14ac:dyDescent="0.25">
      <c r="A20" s="27"/>
      <c r="B20" s="495"/>
      <c r="C20" s="495"/>
      <c r="D20" s="61"/>
    </row>
    <row r="21" spans="1:7" x14ac:dyDescent="0.25">
      <c r="A21" s="65" t="s">
        <v>69</v>
      </c>
      <c r="B21" s="61"/>
      <c r="C21" s="61"/>
      <c r="D21" s="85"/>
      <c r="E21" s="85"/>
      <c r="F21" s="85"/>
      <c r="G21" s="85"/>
    </row>
    <row r="22" spans="1:7" ht="13" x14ac:dyDescent="0.25">
      <c r="A22" s="11" t="s">
        <v>290</v>
      </c>
      <c r="B22" s="15">
        <v>9126</v>
      </c>
      <c r="C22" s="15">
        <v>10161</v>
      </c>
      <c r="D22" s="15">
        <v>12089</v>
      </c>
      <c r="E22" s="15">
        <v>12964</v>
      </c>
      <c r="F22" s="15">
        <v>13735</v>
      </c>
      <c r="G22" s="15">
        <v>15543</v>
      </c>
    </row>
    <row r="23" spans="1:7" x14ac:dyDescent="0.25">
      <c r="A23" s="11" t="s">
        <v>57</v>
      </c>
      <c r="B23" s="15">
        <v>32</v>
      </c>
      <c r="C23" s="15">
        <v>35</v>
      </c>
      <c r="D23" s="15">
        <v>33</v>
      </c>
      <c r="E23" s="15">
        <v>32</v>
      </c>
      <c r="F23" s="15">
        <v>32</v>
      </c>
      <c r="G23" s="15">
        <v>32</v>
      </c>
    </row>
    <row r="24" spans="1:7" x14ac:dyDescent="0.25">
      <c r="A24" s="11" t="s">
        <v>414</v>
      </c>
      <c r="B24" s="15">
        <v>0</v>
      </c>
      <c r="C24" s="15">
        <v>0</v>
      </c>
      <c r="D24" s="15">
        <v>0</v>
      </c>
      <c r="E24" s="15">
        <v>0</v>
      </c>
      <c r="F24" s="15">
        <v>0</v>
      </c>
      <c r="G24" s="15">
        <v>46</v>
      </c>
    </row>
    <row r="25" spans="1:7" x14ac:dyDescent="0.25">
      <c r="A25" s="11" t="s">
        <v>292</v>
      </c>
      <c r="B25" s="15">
        <v>14</v>
      </c>
      <c r="C25" s="15">
        <v>7</v>
      </c>
      <c r="D25" s="15">
        <v>3</v>
      </c>
      <c r="E25" s="15">
        <v>7</v>
      </c>
      <c r="F25" s="15">
        <v>5</v>
      </c>
      <c r="G25" s="15">
        <v>16</v>
      </c>
    </row>
    <row r="27" spans="1:7" x14ac:dyDescent="0.25">
      <c r="A27" s="42" t="s">
        <v>319</v>
      </c>
    </row>
    <row r="28" spans="1:7" x14ac:dyDescent="0.25">
      <c r="A28" s="42" t="s">
        <v>301</v>
      </c>
    </row>
    <row r="29" spans="1:7" x14ac:dyDescent="0.25">
      <c r="A29" s="42" t="s">
        <v>291</v>
      </c>
    </row>
    <row r="30" spans="1:7" x14ac:dyDescent="0.25">
      <c r="A30" s="42" t="s">
        <v>240</v>
      </c>
    </row>
    <row r="31" spans="1:7" x14ac:dyDescent="0.25">
      <c r="A31" s="42"/>
    </row>
    <row r="32" spans="1:7" x14ac:dyDescent="0.25">
      <c r="A32" s="491" t="s">
        <v>415</v>
      </c>
    </row>
  </sheetData>
  <phoneticPr fontId="0" type="noConversion"/>
  <pageMargins left="0.75" right="0.8"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24"/>
  <sheetViews>
    <sheetView zoomScaleNormal="100" workbookViewId="0">
      <pane xSplit="1" topLeftCell="B1" activePane="topRight" state="frozen"/>
      <selection activeCell="D40" sqref="D40"/>
      <selection pane="topRight" activeCell="A9" sqref="A9"/>
    </sheetView>
  </sheetViews>
  <sheetFormatPr defaultColWidth="9.1796875" defaultRowHeight="12.5" x14ac:dyDescent="0.25"/>
  <cols>
    <col min="1" max="1" width="36.1796875" style="13" customWidth="1"/>
    <col min="2" max="2" width="31.453125" style="13" customWidth="1"/>
    <col min="3" max="16384" width="9.1796875" style="13"/>
  </cols>
  <sheetData>
    <row r="1" spans="1:14" ht="15.5" x14ac:dyDescent="0.35">
      <c r="A1" s="471" t="s">
        <v>84</v>
      </c>
    </row>
    <row r="2" spans="1:14" x14ac:dyDescent="0.25">
      <c r="A2" s="35"/>
      <c r="B2" s="35"/>
      <c r="C2" s="529">
        <v>2014</v>
      </c>
      <c r="D2" s="529">
        <v>2015</v>
      </c>
      <c r="E2" s="529">
        <v>2016</v>
      </c>
      <c r="F2" s="529">
        <v>2017</v>
      </c>
      <c r="G2" s="529">
        <v>2018</v>
      </c>
      <c r="H2" s="529">
        <v>2019</v>
      </c>
      <c r="I2" s="35"/>
      <c r="J2" s="35"/>
      <c r="K2" s="35"/>
      <c r="L2" s="35"/>
      <c r="M2" s="35"/>
      <c r="N2" s="35"/>
    </row>
    <row r="3" spans="1:14" x14ac:dyDescent="0.25">
      <c r="A3" s="35" t="s">
        <v>316</v>
      </c>
      <c r="B3" s="35"/>
      <c r="C3" s="35">
        <v>355</v>
      </c>
      <c r="D3" s="35">
        <v>208</v>
      </c>
      <c r="E3" s="35">
        <v>492</v>
      </c>
      <c r="F3" s="558">
        <v>1235</v>
      </c>
      <c r="G3" s="559" t="s">
        <v>304</v>
      </c>
      <c r="H3" s="559" t="s">
        <v>304</v>
      </c>
      <c r="I3" s="35"/>
      <c r="J3" s="35"/>
      <c r="K3" s="35"/>
      <c r="L3" s="35"/>
      <c r="M3" s="35"/>
      <c r="N3" s="35"/>
    </row>
    <row r="4" spans="1:14" ht="13" x14ac:dyDescent="0.25">
      <c r="A4" s="560" t="s">
        <v>405</v>
      </c>
      <c r="B4" s="560"/>
      <c r="C4" s="561" t="s">
        <v>54</v>
      </c>
      <c r="D4" s="561">
        <v>-6</v>
      </c>
      <c r="E4" s="561">
        <v>-141</v>
      </c>
      <c r="F4" s="561">
        <v>-197</v>
      </c>
      <c r="G4" s="561" t="s">
        <v>304</v>
      </c>
      <c r="H4" s="561" t="s">
        <v>304</v>
      </c>
      <c r="I4" s="35"/>
      <c r="J4" s="35"/>
      <c r="K4" s="35"/>
      <c r="L4" s="35"/>
      <c r="M4" s="35"/>
      <c r="N4" s="35"/>
    </row>
    <row r="5" spans="1:14" ht="13" x14ac:dyDescent="0.25">
      <c r="A5" s="35" t="s">
        <v>406</v>
      </c>
      <c r="B5" s="35"/>
      <c r="C5" s="562">
        <v>355</v>
      </c>
      <c r="D5" s="562">
        <v>202</v>
      </c>
      <c r="E5" s="562">
        <v>351</v>
      </c>
      <c r="F5" s="562">
        <v>1038</v>
      </c>
      <c r="G5" s="562">
        <v>1310</v>
      </c>
      <c r="H5" s="562">
        <v>1355</v>
      </c>
      <c r="I5" s="35"/>
      <c r="J5" s="35"/>
      <c r="K5" s="35"/>
      <c r="L5" s="35"/>
      <c r="M5" s="35"/>
      <c r="N5" s="35"/>
    </row>
    <row r="6" spans="1:14" x14ac:dyDescent="0.25">
      <c r="A6" s="35"/>
      <c r="B6" s="35"/>
      <c r="C6" s="35"/>
      <c r="D6" s="35"/>
      <c r="E6" s="35"/>
      <c r="F6" s="35"/>
      <c r="G6" s="35"/>
      <c r="H6" s="35"/>
      <c r="I6" s="35"/>
      <c r="J6" s="35"/>
      <c r="K6" s="35"/>
      <c r="L6" s="35"/>
      <c r="M6" s="35"/>
      <c r="N6" s="35"/>
    </row>
    <row r="7" spans="1:14" x14ac:dyDescent="0.25">
      <c r="A7" s="563" t="s">
        <v>71</v>
      </c>
      <c r="B7" s="35"/>
      <c r="C7" s="35"/>
      <c r="D7" s="35"/>
      <c r="E7" s="35"/>
      <c r="F7" s="35"/>
      <c r="G7" s="35"/>
      <c r="H7" s="35"/>
      <c r="I7" s="35"/>
      <c r="J7" s="35"/>
      <c r="K7" s="35"/>
      <c r="L7" s="35"/>
      <c r="M7" s="35"/>
      <c r="N7" s="35"/>
    </row>
    <row r="8" spans="1:14" ht="13" x14ac:dyDescent="0.25">
      <c r="A8" s="563" t="s">
        <v>407</v>
      </c>
      <c r="B8" s="35"/>
      <c r="C8" s="35"/>
      <c r="D8" s="35"/>
      <c r="E8" s="35"/>
      <c r="F8" s="35"/>
      <c r="G8" s="35"/>
      <c r="H8" s="35"/>
      <c r="I8" s="35"/>
      <c r="J8" s="35"/>
      <c r="K8" s="35"/>
      <c r="L8" s="35"/>
      <c r="M8" s="35"/>
      <c r="N8" s="35"/>
    </row>
    <row r="9" spans="1:14" x14ac:dyDescent="0.25">
      <c r="A9" s="564" t="s">
        <v>148</v>
      </c>
      <c r="B9" s="35"/>
      <c r="C9" s="565">
        <v>-6</v>
      </c>
      <c r="D9" s="565">
        <v>-3</v>
      </c>
      <c r="E9" s="565">
        <v>29</v>
      </c>
      <c r="F9" s="565">
        <v>189</v>
      </c>
      <c r="G9" s="565">
        <v>530</v>
      </c>
      <c r="H9" s="565">
        <v>564</v>
      </c>
      <c r="I9" s="35"/>
      <c r="J9" s="35"/>
      <c r="K9" s="35"/>
      <c r="L9" s="35"/>
      <c r="M9" s="35"/>
      <c r="N9" s="35"/>
    </row>
    <row r="10" spans="1:14" x14ac:dyDescent="0.25">
      <c r="A10" s="564" t="s">
        <v>147</v>
      </c>
      <c r="B10" s="35"/>
      <c r="C10" s="565">
        <v>-8</v>
      </c>
      <c r="D10" s="565">
        <v>-10</v>
      </c>
      <c r="E10" s="565">
        <v>67</v>
      </c>
      <c r="F10" s="565">
        <v>503</v>
      </c>
      <c r="G10" s="565">
        <v>520</v>
      </c>
      <c r="H10" s="565">
        <v>585</v>
      </c>
      <c r="I10" s="35"/>
      <c r="J10" s="35"/>
      <c r="K10" s="35"/>
      <c r="L10" s="35"/>
      <c r="M10" s="35"/>
      <c r="N10" s="35"/>
    </row>
    <row r="11" spans="1:14" x14ac:dyDescent="0.25">
      <c r="A11" s="564" t="s">
        <v>288</v>
      </c>
      <c r="B11" s="35"/>
      <c r="C11" s="566">
        <v>399</v>
      </c>
      <c r="D11" s="566">
        <v>240</v>
      </c>
      <c r="E11" s="566">
        <v>279</v>
      </c>
      <c r="F11" s="566">
        <v>371</v>
      </c>
      <c r="G11" s="566">
        <v>284</v>
      </c>
      <c r="H11" s="566">
        <v>230</v>
      </c>
      <c r="I11" s="35"/>
      <c r="J11" s="35"/>
      <c r="K11" s="35"/>
      <c r="L11" s="35"/>
      <c r="M11" s="35"/>
      <c r="N11" s="35"/>
    </row>
    <row r="12" spans="1:14" x14ac:dyDescent="0.25">
      <c r="A12" s="564" t="s">
        <v>368</v>
      </c>
      <c r="B12" s="35"/>
      <c r="C12" s="566">
        <v>0</v>
      </c>
      <c r="D12" s="566">
        <v>0</v>
      </c>
      <c r="E12" s="566">
        <v>0</v>
      </c>
      <c r="F12" s="566">
        <v>0</v>
      </c>
      <c r="G12" s="566">
        <v>0</v>
      </c>
      <c r="H12" s="566">
        <v>-4</v>
      </c>
      <c r="I12" s="35"/>
      <c r="J12" s="35"/>
      <c r="K12" s="35"/>
      <c r="L12" s="35"/>
      <c r="M12" s="35"/>
      <c r="N12" s="35"/>
    </row>
    <row r="13" spans="1:14" ht="12" customHeight="1" x14ac:dyDescent="0.25">
      <c r="A13" s="564" t="s">
        <v>299</v>
      </c>
      <c r="B13" s="35"/>
      <c r="C13" s="565">
        <v>-30</v>
      </c>
      <c r="D13" s="565">
        <v>-25</v>
      </c>
      <c r="E13" s="565">
        <v>-24</v>
      </c>
      <c r="F13" s="565">
        <v>-25</v>
      </c>
      <c r="G13" s="565">
        <v>-24</v>
      </c>
      <c r="H13" s="565">
        <v>-20</v>
      </c>
      <c r="I13" s="35"/>
      <c r="J13" s="35"/>
      <c r="K13" s="35"/>
      <c r="L13" s="35"/>
      <c r="M13" s="35"/>
      <c r="N13" s="35"/>
    </row>
    <row r="14" spans="1:14" ht="13" x14ac:dyDescent="0.25">
      <c r="A14" s="35" t="s">
        <v>406</v>
      </c>
      <c r="B14" s="35"/>
      <c r="C14" s="562">
        <v>355</v>
      </c>
      <c r="D14" s="562">
        <v>202</v>
      </c>
      <c r="E14" s="562">
        <v>351</v>
      </c>
      <c r="F14" s="562">
        <v>1038</v>
      </c>
      <c r="G14" s="562">
        <v>1310</v>
      </c>
      <c r="H14" s="562">
        <v>1355</v>
      </c>
      <c r="I14" s="35"/>
      <c r="J14" s="35"/>
      <c r="K14" s="35"/>
      <c r="L14" s="35"/>
      <c r="M14" s="35"/>
      <c r="N14" s="35"/>
    </row>
    <row r="15" spans="1:14" ht="13" x14ac:dyDescent="0.25">
      <c r="A15" s="564" t="s">
        <v>408</v>
      </c>
      <c r="B15" s="35"/>
      <c r="C15" s="567">
        <v>201</v>
      </c>
      <c r="D15" s="565">
        <v>0</v>
      </c>
      <c r="E15" s="565">
        <v>0</v>
      </c>
      <c r="F15" s="565">
        <v>0</v>
      </c>
      <c r="G15" s="565"/>
      <c r="H15" s="565"/>
      <c r="I15" s="35"/>
      <c r="J15" s="35"/>
      <c r="K15" s="35"/>
      <c r="L15" s="35"/>
      <c r="M15" s="35"/>
      <c r="N15" s="35"/>
    </row>
    <row r="16" spans="1:14" x14ac:dyDescent="0.25">
      <c r="A16" s="35"/>
      <c r="B16" s="35"/>
      <c r="C16" s="35"/>
      <c r="D16" s="35"/>
      <c r="E16" s="35"/>
      <c r="F16" s="35"/>
      <c r="G16" s="35"/>
      <c r="H16" s="35"/>
      <c r="I16" s="35"/>
      <c r="J16" s="35"/>
      <c r="K16" s="35"/>
      <c r="L16" s="35"/>
      <c r="M16" s="35"/>
      <c r="N16" s="35"/>
    </row>
    <row r="17" spans="1:14" x14ac:dyDescent="0.25">
      <c r="A17" s="35"/>
      <c r="B17" s="35"/>
      <c r="C17" s="35"/>
      <c r="D17" s="35"/>
      <c r="E17" s="35"/>
      <c r="F17" s="35"/>
      <c r="G17" s="35"/>
      <c r="H17" s="35"/>
      <c r="I17" s="35"/>
      <c r="J17" s="35"/>
      <c r="K17" s="35"/>
      <c r="L17" s="35"/>
      <c r="M17" s="35"/>
      <c r="N17" s="35"/>
    </row>
    <row r="18" spans="1:14" s="42" customFormat="1" ht="13" x14ac:dyDescent="0.25">
      <c r="A18" s="35" t="s">
        <v>409</v>
      </c>
      <c r="B18" s="35"/>
      <c r="C18" s="35"/>
      <c r="D18" s="35"/>
      <c r="E18" s="35"/>
      <c r="F18" s="35"/>
      <c r="G18" s="35"/>
      <c r="H18" s="35"/>
      <c r="I18" s="35"/>
      <c r="J18" s="35"/>
      <c r="K18" s="35"/>
      <c r="L18" s="35"/>
      <c r="M18" s="35"/>
      <c r="N18" s="35"/>
    </row>
    <row r="19" spans="1:14" s="42" customFormat="1" ht="13" x14ac:dyDescent="0.25">
      <c r="A19" s="568" t="s">
        <v>410</v>
      </c>
      <c r="B19" s="35"/>
      <c r="C19" s="35"/>
      <c r="D19" s="35"/>
      <c r="E19" s="35"/>
      <c r="F19" s="35"/>
      <c r="G19" s="35"/>
      <c r="H19" s="35"/>
      <c r="I19" s="35"/>
      <c r="J19" s="35"/>
      <c r="K19" s="35"/>
      <c r="L19" s="35"/>
      <c r="M19" s="35"/>
      <c r="N19" s="35"/>
    </row>
    <row r="20" spans="1:14" s="42" customFormat="1" ht="13" x14ac:dyDescent="0.25">
      <c r="A20" s="35" t="s">
        <v>411</v>
      </c>
      <c r="B20" s="35"/>
      <c r="C20" s="35"/>
      <c r="D20" s="35"/>
      <c r="E20" s="35"/>
      <c r="F20" s="35"/>
      <c r="G20" s="35"/>
      <c r="H20" s="35"/>
      <c r="I20" s="35"/>
      <c r="J20" s="35"/>
      <c r="K20" s="35"/>
      <c r="L20" s="35"/>
      <c r="M20" s="35"/>
      <c r="N20" s="35"/>
    </row>
    <row r="21" spans="1:14" x14ac:dyDescent="0.25">
      <c r="A21" s="35"/>
      <c r="B21" s="35"/>
      <c r="C21" s="35"/>
      <c r="D21" s="35"/>
      <c r="E21" s="35"/>
      <c r="F21" s="35"/>
      <c r="G21" s="35"/>
      <c r="H21" s="35"/>
      <c r="I21" s="35"/>
      <c r="J21" s="35"/>
      <c r="K21" s="35"/>
      <c r="L21" s="35"/>
      <c r="M21" s="35"/>
      <c r="N21" s="35"/>
    </row>
    <row r="22" spans="1:14" x14ac:dyDescent="0.25">
      <c r="A22" s="35"/>
      <c r="B22" s="35"/>
      <c r="C22" s="35"/>
      <c r="D22" s="35"/>
      <c r="E22" s="35"/>
      <c r="F22" s="35"/>
      <c r="G22" s="35"/>
      <c r="H22" s="35"/>
      <c r="I22" s="35"/>
      <c r="J22" s="35"/>
      <c r="K22" s="35"/>
      <c r="L22" s="35"/>
      <c r="M22" s="35"/>
      <c r="N22" s="35"/>
    </row>
    <row r="23" spans="1:14" x14ac:dyDescent="0.25">
      <c r="A23" s="35"/>
      <c r="B23" s="35"/>
      <c r="C23" s="35"/>
      <c r="D23" s="35"/>
      <c r="E23" s="35"/>
      <c r="F23" s="35"/>
      <c r="G23" s="35"/>
      <c r="H23" s="35"/>
      <c r="I23" s="35"/>
      <c r="J23" s="35"/>
      <c r="K23" s="35"/>
      <c r="L23" s="35"/>
      <c r="M23" s="35"/>
      <c r="N23" s="35"/>
    </row>
    <row r="24" spans="1:14" x14ac:dyDescent="0.25">
      <c r="A24" s="35"/>
      <c r="B24" s="35"/>
      <c r="C24" s="35"/>
      <c r="D24" s="35"/>
      <c r="E24" s="35"/>
      <c r="F24" s="35"/>
      <c r="G24" s="35"/>
      <c r="H24" s="35"/>
      <c r="I24" s="35"/>
      <c r="J24" s="35"/>
      <c r="K24" s="35"/>
      <c r="L24" s="35"/>
      <c r="M24" s="35"/>
      <c r="N24" s="35"/>
    </row>
  </sheetData>
  <phoneticPr fontId="10" type="noConversion"/>
  <pageMargins left="0.75" right="0.8" top="1" bottom="1" header="0.5" footer="0.5"/>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G9"/>
  <sheetViews>
    <sheetView zoomScaleNormal="100" workbookViewId="0">
      <pane xSplit="1" topLeftCell="B1" activePane="topRight" state="frozen"/>
      <selection activeCell="D40" sqref="D40"/>
      <selection pane="topRight" activeCell="A3" sqref="A3"/>
    </sheetView>
  </sheetViews>
  <sheetFormatPr defaultColWidth="8.81640625" defaultRowHeight="12.5" x14ac:dyDescent="0.25"/>
  <cols>
    <col min="1" max="1" width="91.81640625" style="13" customWidth="1"/>
    <col min="2" max="7" width="11.81640625" style="13" customWidth="1"/>
    <col min="8" max="16384" width="8.81640625" style="13"/>
  </cols>
  <sheetData>
    <row r="1" spans="1:7" ht="15.5" x14ac:dyDescent="0.35">
      <c r="A1" s="471" t="s">
        <v>62</v>
      </c>
    </row>
    <row r="3" spans="1:7" x14ac:dyDescent="0.25">
      <c r="A3" s="496"/>
      <c r="B3" s="530">
        <v>2014</v>
      </c>
      <c r="C3" s="530">
        <v>2015</v>
      </c>
      <c r="D3" s="530">
        <v>2016</v>
      </c>
      <c r="E3" s="530">
        <v>2017</v>
      </c>
      <c r="F3" s="530">
        <v>2018</v>
      </c>
      <c r="G3" s="530">
        <v>2019</v>
      </c>
    </row>
    <row r="4" spans="1:7" ht="13" x14ac:dyDescent="0.3">
      <c r="A4" s="531" t="s">
        <v>241</v>
      </c>
      <c r="B4" s="553">
        <v>458379033</v>
      </c>
      <c r="C4" s="553">
        <v>458379033</v>
      </c>
      <c r="D4" s="553">
        <v>458379033</v>
      </c>
      <c r="E4" s="553">
        <v>458379033</v>
      </c>
      <c r="F4" s="553">
        <v>458379033</v>
      </c>
      <c r="G4" s="554" t="s">
        <v>404</v>
      </c>
    </row>
    <row r="5" spans="1:7" x14ac:dyDescent="0.25">
      <c r="A5" s="549" t="s">
        <v>400</v>
      </c>
      <c r="B5" s="553">
        <v>446838267</v>
      </c>
      <c r="C5" s="553">
        <v>446261874</v>
      </c>
      <c r="D5" s="553">
        <v>446504093</v>
      </c>
      <c r="E5" s="553">
        <v>446658862</v>
      </c>
      <c r="F5" s="553">
        <v>447331406</v>
      </c>
      <c r="G5" s="553">
        <v>470215553</v>
      </c>
    </row>
    <row r="6" spans="1:7" x14ac:dyDescent="0.25">
      <c r="A6" s="549" t="s">
        <v>369</v>
      </c>
      <c r="B6" s="555">
        <v>0</v>
      </c>
      <c r="C6" s="555">
        <v>0</v>
      </c>
      <c r="D6" s="555">
        <v>0</v>
      </c>
      <c r="E6" s="555">
        <v>0</v>
      </c>
      <c r="F6" s="555">
        <v>0</v>
      </c>
      <c r="G6" s="555">
        <v>19801180</v>
      </c>
    </row>
    <row r="7" spans="1:7" x14ac:dyDescent="0.25">
      <c r="A7" s="556" t="s">
        <v>401</v>
      </c>
      <c r="B7" s="557">
        <f>B5+B6</f>
        <v>446838267</v>
      </c>
      <c r="C7" s="557">
        <f t="shared" ref="C7:G7" si="0">C5+C6</f>
        <v>446261874</v>
      </c>
      <c r="D7" s="557">
        <f t="shared" si="0"/>
        <v>446504093</v>
      </c>
      <c r="E7" s="557">
        <f t="shared" si="0"/>
        <v>446658862</v>
      </c>
      <c r="F7" s="557">
        <f t="shared" si="0"/>
        <v>447331406</v>
      </c>
      <c r="G7" s="557">
        <f t="shared" si="0"/>
        <v>490016733</v>
      </c>
    </row>
    <row r="8" spans="1:7" x14ac:dyDescent="0.25">
      <c r="A8" s="498"/>
      <c r="B8" s="497"/>
    </row>
    <row r="9" spans="1:7" ht="40" x14ac:dyDescent="0.25">
      <c r="A9" s="569" t="s">
        <v>412</v>
      </c>
      <c r="B9" s="497"/>
    </row>
  </sheetData>
  <phoneticPr fontId="10" type="noConversion"/>
  <pageMargins left="0.75" right="0.8" top="1" bottom="1" header="0.5" footer="0.5"/>
  <pageSetup paperSize="9" scale="6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D34"/>
  <sheetViews>
    <sheetView workbookViewId="0">
      <pane ySplit="3" topLeftCell="A4" activePane="bottomLeft" state="frozen"/>
      <selection pane="bottomLeft" activeCell="A4" sqref="A4"/>
    </sheetView>
  </sheetViews>
  <sheetFormatPr defaultColWidth="8.81640625" defaultRowHeight="12.5" x14ac:dyDescent="0.25"/>
  <cols>
    <col min="1" max="1" width="51.453125" style="13" customWidth="1"/>
    <col min="2" max="2" width="18.81640625" style="13" bestFit="1" customWidth="1"/>
    <col min="3" max="3" width="12.54296875" style="13" bestFit="1" customWidth="1"/>
    <col min="4" max="4" width="12.1796875" style="13" bestFit="1" customWidth="1"/>
    <col min="5" max="6" width="10" style="13" bestFit="1" customWidth="1"/>
    <col min="7" max="16384" width="8.81640625" style="13"/>
  </cols>
  <sheetData>
    <row r="1" spans="1:4" ht="15.5" x14ac:dyDescent="0.35">
      <c r="A1" s="471" t="s">
        <v>61</v>
      </c>
    </row>
    <row r="3" spans="1:4" x14ac:dyDescent="0.25">
      <c r="B3" s="86" t="s">
        <v>59</v>
      </c>
      <c r="C3" s="86" t="s">
        <v>109</v>
      </c>
    </row>
    <row r="4" spans="1:4" x14ac:dyDescent="0.25">
      <c r="A4" s="499" t="s">
        <v>370</v>
      </c>
      <c r="B4" s="548"/>
      <c r="C4" s="548"/>
      <c r="D4" s="35"/>
    </row>
    <row r="5" spans="1:4" x14ac:dyDescent="0.25">
      <c r="A5" s="549" t="s">
        <v>371</v>
      </c>
      <c r="B5" s="550">
        <v>8</v>
      </c>
      <c r="C5" s="551">
        <v>38</v>
      </c>
      <c r="D5" s="35"/>
    </row>
    <row r="6" spans="1:4" x14ac:dyDescent="0.25">
      <c r="A6" s="35"/>
      <c r="B6" s="529"/>
      <c r="C6" s="529"/>
      <c r="D6" s="35"/>
    </row>
    <row r="7" spans="1:4" x14ac:dyDescent="0.25">
      <c r="A7" s="499" t="s">
        <v>372</v>
      </c>
      <c r="B7" s="548"/>
      <c r="C7" s="548"/>
      <c r="D7" s="35"/>
    </row>
    <row r="8" spans="1:4" x14ac:dyDescent="0.25">
      <c r="A8" s="549" t="s">
        <v>373</v>
      </c>
      <c r="B8" s="550">
        <v>4</v>
      </c>
      <c r="C8" s="551">
        <v>19</v>
      </c>
      <c r="D8" s="35"/>
    </row>
    <row r="9" spans="1:4" x14ac:dyDescent="0.25">
      <c r="A9" s="549" t="s">
        <v>308</v>
      </c>
      <c r="B9" s="550">
        <v>6</v>
      </c>
      <c r="C9" s="551">
        <v>28</v>
      </c>
      <c r="D9" s="35"/>
    </row>
    <row r="10" spans="1:4" x14ac:dyDescent="0.25">
      <c r="A10" s="499" t="s">
        <v>306</v>
      </c>
      <c r="B10" s="548"/>
      <c r="C10" s="548"/>
      <c r="D10" s="35"/>
    </row>
    <row r="11" spans="1:4" x14ac:dyDescent="0.25">
      <c r="A11" s="549" t="s">
        <v>307</v>
      </c>
      <c r="B11" s="550">
        <v>6</v>
      </c>
      <c r="C11" s="551">
        <v>27</v>
      </c>
      <c r="D11" s="35"/>
    </row>
    <row r="12" spans="1:4" x14ac:dyDescent="0.25">
      <c r="A12" s="549"/>
      <c r="B12" s="550"/>
      <c r="C12" s="551"/>
      <c r="D12" s="35"/>
    </row>
    <row r="13" spans="1:4" x14ac:dyDescent="0.25">
      <c r="A13" s="549" t="s">
        <v>374</v>
      </c>
      <c r="B13" s="550"/>
      <c r="C13" s="551"/>
      <c r="D13" s="35"/>
    </row>
    <row r="14" spans="1:4" x14ac:dyDescent="0.25">
      <c r="A14" s="549"/>
      <c r="B14" s="550"/>
      <c r="C14" s="551"/>
      <c r="D14" s="35"/>
    </row>
    <row r="15" spans="1:4" x14ac:dyDescent="0.25">
      <c r="A15" s="499" t="s">
        <v>294</v>
      </c>
      <c r="B15" s="548"/>
      <c r="C15" s="548"/>
      <c r="D15" s="35"/>
    </row>
    <row r="16" spans="1:4" x14ac:dyDescent="0.25">
      <c r="A16" s="549"/>
      <c r="B16" s="551"/>
      <c r="C16" s="551"/>
      <c r="D16" s="35"/>
    </row>
    <row r="17" spans="1:4" x14ac:dyDescent="0.25">
      <c r="A17" s="549" t="s">
        <v>295</v>
      </c>
      <c r="B17" s="551"/>
      <c r="C17" s="551"/>
      <c r="D17" s="35"/>
    </row>
    <row r="18" spans="1:4" x14ac:dyDescent="0.25">
      <c r="A18" s="35"/>
      <c r="B18" s="529"/>
      <c r="C18" s="529"/>
      <c r="D18" s="35"/>
    </row>
    <row r="19" spans="1:4" x14ac:dyDescent="0.25">
      <c r="A19" s="499" t="s">
        <v>149</v>
      </c>
      <c r="B19" s="548"/>
      <c r="C19" s="548"/>
      <c r="D19" s="35"/>
    </row>
    <row r="20" spans="1:4" x14ac:dyDescent="0.25">
      <c r="A20" s="549"/>
      <c r="B20" s="551"/>
      <c r="C20" s="551"/>
      <c r="D20" s="35"/>
    </row>
    <row r="21" spans="1:4" x14ac:dyDescent="0.25">
      <c r="A21" s="549" t="s">
        <v>293</v>
      </c>
      <c r="B21" s="551"/>
      <c r="C21" s="551"/>
      <c r="D21" s="35"/>
    </row>
    <row r="22" spans="1:4" x14ac:dyDescent="0.25">
      <c r="A22" s="35"/>
      <c r="B22" s="529"/>
      <c r="C22" s="529"/>
      <c r="D22" s="35"/>
    </row>
    <row r="23" spans="1:4" x14ac:dyDescent="0.25">
      <c r="A23" s="499" t="s">
        <v>130</v>
      </c>
      <c r="B23" s="548"/>
      <c r="C23" s="548"/>
      <c r="D23" s="35"/>
    </row>
    <row r="24" spans="1:4" x14ac:dyDescent="0.25">
      <c r="A24" s="549"/>
      <c r="B24" s="551"/>
      <c r="C24" s="551"/>
      <c r="D24" s="35"/>
    </row>
    <row r="25" spans="1:4" x14ac:dyDescent="0.25">
      <c r="A25" s="549" t="s">
        <v>129</v>
      </c>
      <c r="B25" s="551"/>
      <c r="C25" s="551"/>
      <c r="D25" s="35"/>
    </row>
    <row r="26" spans="1:4" x14ac:dyDescent="0.25">
      <c r="A26" s="35"/>
      <c r="B26" s="529"/>
      <c r="C26" s="529"/>
      <c r="D26" s="35"/>
    </row>
    <row r="27" spans="1:4" x14ac:dyDescent="0.25">
      <c r="A27" s="499" t="s">
        <v>117</v>
      </c>
      <c r="B27" s="548"/>
      <c r="C27" s="548"/>
      <c r="D27" s="35"/>
    </row>
    <row r="28" spans="1:4" x14ac:dyDescent="0.25">
      <c r="A28" s="35"/>
      <c r="B28" s="552"/>
      <c r="C28" s="552"/>
      <c r="D28" s="35"/>
    </row>
    <row r="29" spans="1:4" x14ac:dyDescent="0.25">
      <c r="A29" s="35" t="s">
        <v>242</v>
      </c>
      <c r="B29" s="552"/>
      <c r="C29" s="552"/>
      <c r="D29" s="35"/>
    </row>
    <row r="30" spans="1:4" x14ac:dyDescent="0.25">
      <c r="A30" s="35"/>
      <c r="B30" s="35"/>
      <c r="C30" s="535"/>
      <c r="D30" s="35"/>
    </row>
    <row r="31" spans="1:4" s="61" customFormat="1" x14ac:dyDescent="0.25"/>
    <row r="33" spans="2:3" x14ac:dyDescent="0.25">
      <c r="B33" s="500"/>
      <c r="C33" s="500"/>
    </row>
    <row r="34" spans="2:3" x14ac:dyDescent="0.25">
      <c r="B34" s="500"/>
      <c r="C34" s="500"/>
    </row>
  </sheetData>
  <phoneticPr fontId="10" type="noConversion"/>
  <pageMargins left="0.75" right="0.8"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INDEX</vt:lpstr>
      <vt:lpstr>CSoTCI</vt:lpstr>
      <vt:lpstr>Sales</vt:lpstr>
      <vt:lpstr>Production</vt:lpstr>
      <vt:lpstr>CoS</vt:lpstr>
      <vt:lpstr>Employees</vt:lpstr>
      <vt:lpstr>Group EBITDA</vt:lpstr>
      <vt:lpstr>Shares</vt:lpstr>
      <vt:lpstr>Dividends</vt:lpstr>
      <vt:lpstr>BS</vt:lpstr>
      <vt:lpstr>Loans</vt:lpstr>
      <vt:lpstr>Debt Repay profile</vt:lpstr>
      <vt:lpstr>CFS</vt:lpstr>
      <vt:lpstr>Other</vt:lpstr>
      <vt:lpstr>Reserves&amp;Resources</vt:lpstr>
      <vt:lpstr>Production!OLE_LINK1</vt:lpstr>
      <vt:lpstr>BS!Print_Area</vt:lpstr>
      <vt:lpstr>CFS!Print_Area</vt:lpstr>
      <vt:lpstr>CoS!Print_Area</vt:lpstr>
      <vt:lpstr>CSoTCI!Print_Area</vt:lpstr>
      <vt:lpstr>Dividends!Print_Area</vt:lpstr>
      <vt:lpstr>Employees!Print_Area</vt:lpstr>
      <vt:lpstr>'Group EBITDA'!Print_Area</vt:lpstr>
      <vt:lpstr>INDEX!Print_Area</vt:lpstr>
      <vt:lpstr>Loans!Print_Area</vt:lpstr>
      <vt:lpstr>Other!Print_Area</vt:lpstr>
      <vt:lpstr>Production!Print_Area</vt:lpstr>
      <vt:lpstr>'Reserves&amp;Resources'!Print_Area</vt:lpstr>
      <vt:lpstr>Sales!Print_Area</vt:lpstr>
      <vt:lpstr>Shares!Print_Area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Anna Mallere</cp:lastModifiedBy>
  <cp:lastPrinted>2019-03-13T13:34:00Z</cp:lastPrinted>
  <dcterms:created xsi:type="dcterms:W3CDTF">2008-01-23T13:04:13Z</dcterms:created>
  <dcterms:modified xsi:type="dcterms:W3CDTF">2020-03-25T10:15:19Z</dcterms:modified>
</cp:coreProperties>
</file>