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431"/>
  <workbookPr codeName="ThisWorkbook" defaultThemeVersion="124226"/>
  <mc:AlternateContent xmlns:mc="http://schemas.openxmlformats.org/markup-compatibility/2006">
    <mc:Choice Requires="x15">
      <x15ac:absPath xmlns:x15ac="http://schemas.microsoft.com/office/spreadsheetml/2010/11/ac" url="S:\Investor Relations\2017\Website\Analyst pack\"/>
    </mc:Choice>
  </mc:AlternateContent>
  <bookViews>
    <workbookView xWindow="4635" yWindow="555" windowWidth="12255" windowHeight="6870"/>
  </bookViews>
  <sheets>
    <sheet name="INDEX" sheetId="12" r:id="rId1"/>
    <sheet name="CSoTCI" sheetId="1" r:id="rId2"/>
    <sheet name="Sales" sheetId="2" r:id="rId3"/>
    <sheet name="Production" sheetId="18" r:id="rId4"/>
    <sheet name="CoS" sheetId="5" r:id="rId5"/>
    <sheet name="Employees" sheetId="6" r:id="rId6"/>
    <sheet name="Group EBITDA" sheetId="11" r:id="rId7"/>
    <sheet name="Shares" sheetId="7" r:id="rId8"/>
    <sheet name="Dividends" sheetId="9" r:id="rId9"/>
    <sheet name="BS" sheetId="4" r:id="rId10"/>
    <sheet name="Loans" sheetId="14" r:id="rId11"/>
    <sheet name="CFS" sheetId="3" r:id="rId12"/>
    <sheet name="Other" sheetId="10" r:id="rId13"/>
    <sheet name="Sheet1" sheetId="16" r:id="rId14"/>
    <sheet name="Sheet2" sheetId="17" r:id="rId15"/>
  </sheets>
  <definedNames>
    <definedName name="end" localSheetId="7">Shares!#REF!</definedName>
    <definedName name="_xlnm.Print_Area" localSheetId="9">BS!$A$1:$D$46</definedName>
    <definedName name="_xlnm.Print_Area" localSheetId="11">CFS!$A$1:$D$32</definedName>
    <definedName name="_xlnm.Print_Area" localSheetId="4">CoS!$A$1:$D$32</definedName>
    <definedName name="_xlnm.Print_Area" localSheetId="1">CSoTCI!$A$1:$D$53</definedName>
    <definedName name="_xlnm.Print_Area" localSheetId="8">Dividends!$A$1:$C$14</definedName>
    <definedName name="_xlnm.Print_Area" localSheetId="5">Employees!$A$1:$D$30</definedName>
    <definedName name="_xlnm.Print_Area" localSheetId="6">'Group EBITDA'!$A$1:$E$20</definedName>
    <definedName name="_xlnm.Print_Area" localSheetId="0">INDEX!$A$1:$D$43</definedName>
    <definedName name="_xlnm.Print_Area" localSheetId="10">Loans!$A$1:$H$26</definedName>
    <definedName name="_xlnm.Print_Area" localSheetId="12">Other!$A$1:$D$7</definedName>
    <definedName name="_xlnm.Print_Area" localSheetId="3">Production!$A$1:$I$179</definedName>
    <definedName name="_xlnm.Print_Area" localSheetId="2">Sales!$A$1:$G$39</definedName>
    <definedName name="_xlnm.Print_Area" localSheetId="7">Shares!$A$1:$D$7</definedName>
  </definedNames>
  <calcPr calcId="171027" calcOnSave="0" concurrentCalc="0"/>
</workbook>
</file>

<file path=xl/calcChain.xml><?xml version="1.0" encoding="utf-8"?>
<calcChain xmlns="http://schemas.openxmlformats.org/spreadsheetml/2006/main">
  <c r="H10" i="14" l="1"/>
  <c r="G10" i="14"/>
  <c r="F10" i="14"/>
  <c r="D19" i="1"/>
  <c r="D22" i="1"/>
  <c r="D27" i="1"/>
  <c r="D13" i="1"/>
  <c r="C26" i="3"/>
  <c r="C21" i="3"/>
  <c r="F18" i="14"/>
  <c r="H18" i="14"/>
  <c r="G18" i="14"/>
  <c r="C13" i="1"/>
  <c r="C19" i="1"/>
  <c r="C22" i="1"/>
  <c r="C27" i="1"/>
  <c r="B7" i="3"/>
  <c r="B26" i="3"/>
  <c r="B21" i="3"/>
  <c r="H25" i="14"/>
  <c r="G25" i="14"/>
  <c r="F25" i="14"/>
  <c r="B7" i="4"/>
  <c r="B19" i="1"/>
  <c r="B13" i="1"/>
  <c r="B22" i="1"/>
  <c r="B27" i="1"/>
  <c r="C25" i="1"/>
  <c r="B25" i="1"/>
</calcChain>
</file>

<file path=xl/sharedStrings.xml><?xml version="1.0" encoding="utf-8"?>
<sst xmlns="http://schemas.openxmlformats.org/spreadsheetml/2006/main" count="691" uniqueCount="332">
  <si>
    <t>$ million</t>
  </si>
  <si>
    <t>Revenues</t>
  </si>
  <si>
    <t>Cost of sales</t>
  </si>
  <si>
    <t>Gross profit</t>
  </si>
  <si>
    <t>Selling and distribution expenses</t>
  </si>
  <si>
    <t>Administrative expenses</t>
  </si>
  <si>
    <t>Finance income</t>
  </si>
  <si>
    <t>Finance costs</t>
  </si>
  <si>
    <t>Income tax expense</t>
  </si>
  <si>
    <t>Attributable to:</t>
  </si>
  <si>
    <t>Basic and diluted</t>
  </si>
  <si>
    <t>Consolidated cash flow statement</t>
  </si>
  <si>
    <t>Cash flows from operating activities</t>
  </si>
  <si>
    <t>Cash flows from investing activities</t>
  </si>
  <si>
    <t xml:space="preserve">Cash flows from financing activities </t>
  </si>
  <si>
    <t>Net cash flows (used in)/from financing activities</t>
  </si>
  <si>
    <t>Cash and cash equivalents at the end of the year</t>
  </si>
  <si>
    <t>Consolidated balance sheet</t>
  </si>
  <si>
    <t>Assets</t>
  </si>
  <si>
    <t>Non-current assets</t>
  </si>
  <si>
    <t>Intangible assets</t>
  </si>
  <si>
    <t>Tangible assets</t>
  </si>
  <si>
    <t>Property, plant and equipment</t>
  </si>
  <si>
    <t>Current assets</t>
  </si>
  <si>
    <t>Inventories</t>
  </si>
  <si>
    <t>Prepayments and other current assets</t>
  </si>
  <si>
    <t>Trade and other receivables</t>
  </si>
  <si>
    <t xml:space="preserve">Investments </t>
  </si>
  <si>
    <t>Cash and cash equivalents</t>
  </si>
  <si>
    <t>TOTAL ASSETS</t>
  </si>
  <si>
    <t>Equity and liabilities</t>
  </si>
  <si>
    <t>Share capital</t>
  </si>
  <si>
    <t>Share premium</t>
  </si>
  <si>
    <t>Retained earnings</t>
  </si>
  <si>
    <t xml:space="preserve">Total equity </t>
  </si>
  <si>
    <t>Non-current liabilities</t>
  </si>
  <si>
    <t>Deferred tax liability</t>
  </si>
  <si>
    <t>Employee benefits</t>
  </si>
  <si>
    <t>Provisions</t>
  </si>
  <si>
    <t>Borrowings</t>
  </si>
  <si>
    <t>Current liabilities</t>
  </si>
  <si>
    <t>Trade and other payables</t>
  </si>
  <si>
    <t>Income taxes payable</t>
  </si>
  <si>
    <t>TOTAL EQUITY AND LIABILITIES</t>
  </si>
  <si>
    <t>Summary of CoS and Admin Expenses</t>
  </si>
  <si>
    <t>Raw Materials</t>
  </si>
  <si>
    <t>Depreciation, depletion and amortisation</t>
  </si>
  <si>
    <t>Employee salaries and payroll expenses</t>
  </si>
  <si>
    <t>Production overheads</t>
  </si>
  <si>
    <t>Utilities</t>
  </si>
  <si>
    <t>Employee salaries and payroll taxes</t>
  </si>
  <si>
    <t>Levies and charges</t>
  </si>
  <si>
    <t>Legal and professional</t>
  </si>
  <si>
    <t>Personal injury claims</t>
  </si>
  <si>
    <t>Supplies</t>
  </si>
  <si>
    <t>Business travel</t>
  </si>
  <si>
    <t>Other</t>
  </si>
  <si>
    <t>Copper cathodes</t>
  </si>
  <si>
    <t>Other by-products</t>
  </si>
  <si>
    <t>Other revenue</t>
  </si>
  <si>
    <t>-</t>
  </si>
  <si>
    <t>Number of employees</t>
  </si>
  <si>
    <t>Total</t>
  </si>
  <si>
    <t xml:space="preserve">UK </t>
  </si>
  <si>
    <t>China</t>
  </si>
  <si>
    <t>Wages and salaries</t>
  </si>
  <si>
    <t>Social security costs</t>
  </si>
  <si>
    <t>Per Share, US cents</t>
  </si>
  <si>
    <t>Costs</t>
  </si>
  <si>
    <t>Dividends</t>
  </si>
  <si>
    <t xml:space="preserve">Number of shares and other related data </t>
  </si>
  <si>
    <t>Index</t>
  </si>
  <si>
    <t>Forex rates (average for the year)</t>
  </si>
  <si>
    <t>Kazakhstan tenge</t>
  </si>
  <si>
    <t>British pound</t>
  </si>
  <si>
    <t>Employee costs analysis and headcount</t>
  </si>
  <si>
    <t>Total costs</t>
  </si>
  <si>
    <t>Analysed as:</t>
  </si>
  <si>
    <t>Other data:</t>
  </si>
  <si>
    <t>Analysed as follows:</t>
  </si>
  <si>
    <t>Total operating expenses</t>
  </si>
  <si>
    <t>Corporate unallocated</t>
  </si>
  <si>
    <t>Rate</t>
  </si>
  <si>
    <t>Maturity</t>
  </si>
  <si>
    <t>Average interest rate during the year</t>
  </si>
  <si>
    <t>Currency of denomination</t>
  </si>
  <si>
    <t>Non-current $ million</t>
  </si>
  <si>
    <t>Total $ million</t>
  </si>
  <si>
    <t>Current     $ million</t>
  </si>
  <si>
    <t>Other data</t>
  </si>
  <si>
    <t>Mining assets</t>
  </si>
  <si>
    <t>Capital reserves</t>
  </si>
  <si>
    <t>Netherlands</t>
  </si>
  <si>
    <t>Operating profit</t>
  </si>
  <si>
    <t>Group EBITDA</t>
  </si>
  <si>
    <t>$million</t>
  </si>
  <si>
    <t>Income taxes reclaimable</t>
  </si>
  <si>
    <t>Equity attributable to shareholders of the Company</t>
  </si>
  <si>
    <t>TOTAL LIABILITIES</t>
  </si>
  <si>
    <t>US dollar</t>
  </si>
  <si>
    <t>Interest paid</t>
  </si>
  <si>
    <t>Income taxes paid</t>
  </si>
  <si>
    <t>Interest received</t>
  </si>
  <si>
    <t>Purchase of property, plant and equipment</t>
  </si>
  <si>
    <t>Purchase of intangible assets</t>
  </si>
  <si>
    <t>Licence payments for subsoil contracts</t>
  </si>
  <si>
    <t>Acquisition of non-current investments</t>
  </si>
  <si>
    <t>Proceeds from borrowings</t>
  </si>
  <si>
    <t>Repayment of borrowings</t>
  </si>
  <si>
    <t>Cash and cash equivalents at the beginning of the year</t>
  </si>
  <si>
    <t>Effect of exchange rate changes on cash and cash equivalents</t>
  </si>
  <si>
    <t>Discontinued operations</t>
  </si>
  <si>
    <t>From continuing operations</t>
  </si>
  <si>
    <t>From discontinued operations</t>
  </si>
  <si>
    <t>Continuing operations</t>
  </si>
  <si>
    <t>Mineral extraction tax</t>
  </si>
  <si>
    <t>Other taxes</t>
  </si>
  <si>
    <t>East Region</t>
  </si>
  <si>
    <t>Zinc price ($/tonne)</t>
  </si>
  <si>
    <t>Silver price ($/oz)</t>
  </si>
  <si>
    <t>Gold  price ($/oz)</t>
  </si>
  <si>
    <t>Cost of Sales Discontinued operations</t>
  </si>
  <si>
    <t>Cost of Sales</t>
  </si>
  <si>
    <t>Amount, $ milion</t>
  </si>
  <si>
    <t>Deferred tax asset</t>
  </si>
  <si>
    <t>Social responsibility costs</t>
  </si>
  <si>
    <t>Other non-current assets</t>
  </si>
  <si>
    <t>US$ LIBOR+4.20%</t>
  </si>
  <si>
    <t>Depreciation and amortisation</t>
  </si>
  <si>
    <t>2014</t>
  </si>
  <si>
    <t>Bozymchak</t>
  </si>
  <si>
    <t>Year ended 31 December 2014</t>
  </si>
  <si>
    <t>Year ended 31 Dec 2014</t>
  </si>
  <si>
    <t>US$ LIBOR+4.50%</t>
  </si>
  <si>
    <t>US$ LIBOR+3.0% to 4.5%</t>
  </si>
  <si>
    <t>PBoC 5 year</t>
  </si>
  <si>
    <t>Proceeds from disposal of joint venture</t>
  </si>
  <si>
    <t>Proceeds from disposal of long-term investments</t>
  </si>
  <si>
    <t xml:space="preserve">CDB- Aktogay facility </t>
  </si>
  <si>
    <t xml:space="preserve">Pre-export finance facility </t>
  </si>
  <si>
    <t>Refining services</t>
  </si>
  <si>
    <t>2015</t>
  </si>
  <si>
    <t>Purchased cathode</t>
  </si>
  <si>
    <t>No dividend recorded in respect of  the year ended 2015</t>
  </si>
  <si>
    <t>Year ended 31 December 2015</t>
  </si>
  <si>
    <t>Year ended 31 Dec 2015</t>
  </si>
  <si>
    <t>Caterpillar revolving credit facility</t>
  </si>
  <si>
    <t>US$ LIBOR + 4.25%</t>
  </si>
  <si>
    <t>Investments in mining assets, including licences</t>
  </si>
  <si>
    <t>Kyrgyz som</t>
  </si>
  <si>
    <t>2016</t>
  </si>
  <si>
    <r>
      <t>Copper in concentrate</t>
    </r>
    <r>
      <rPr>
        <vertAlign val="superscript"/>
        <sz val="8.5"/>
        <color indexed="8"/>
        <rFont val="Arial"/>
        <family val="2"/>
      </rPr>
      <t>2</t>
    </r>
  </si>
  <si>
    <r>
      <t>Silver in concentrate</t>
    </r>
    <r>
      <rPr>
        <vertAlign val="superscript"/>
        <sz val="8.5"/>
        <color indexed="8"/>
        <rFont val="Arial"/>
        <family val="2"/>
      </rPr>
      <t>2</t>
    </r>
  </si>
  <si>
    <r>
      <t>Gold in concentrate</t>
    </r>
    <r>
      <rPr>
        <vertAlign val="superscript"/>
        <sz val="8.5"/>
        <color indexed="8"/>
        <rFont val="Arial"/>
        <family val="2"/>
      </rPr>
      <t>2</t>
    </r>
  </si>
  <si>
    <r>
      <t>2</t>
    </r>
    <r>
      <rPr>
        <sz val="7.5"/>
        <color indexed="8"/>
        <rFont val="Arial"/>
        <family val="2"/>
      </rPr>
      <t xml:space="preserve"> Payable metal in concentrate sold.</t>
    </r>
  </si>
  <si>
    <t>Copper cathode</t>
  </si>
  <si>
    <t>Zinc in concentrate</t>
  </si>
  <si>
    <t>Gold bar ($/oz)</t>
  </si>
  <si>
    <t>Silver bar ($/oz)</t>
  </si>
  <si>
    <r>
      <t>Gold in concentrate ($/oz)</t>
    </r>
    <r>
      <rPr>
        <vertAlign val="superscript"/>
        <sz val="8.5"/>
        <color indexed="8"/>
        <rFont val="Arial"/>
        <family val="2"/>
      </rPr>
      <t>2</t>
    </r>
  </si>
  <si>
    <r>
      <t>Silver in concentrate ($/oz)</t>
    </r>
    <r>
      <rPr>
        <vertAlign val="superscript"/>
        <sz val="8.5"/>
        <color indexed="8"/>
        <rFont val="Arial"/>
        <family val="2"/>
      </rPr>
      <t>2</t>
    </r>
  </si>
  <si>
    <r>
      <t xml:space="preserve">2 </t>
    </r>
    <r>
      <rPr>
        <sz val="7.5"/>
        <color indexed="8"/>
        <rFont val="Arial"/>
        <family val="2"/>
      </rPr>
      <t xml:space="preserve">Payable metal in concentrate sold during the period of commercial production after the deduction of processing charges. In respect of the Bozshakol material sold, a provisional pricing credit for copper was recognised due to an increase in the price from the forward copper price at 27 October 2016 and provisional pricing debits for gold and silver were recognised due to decreases in prices from the forward gold and silver prices at 27 October 2016. </t>
    </r>
  </si>
  <si>
    <t>LME and LBMA prices</t>
  </si>
  <si>
    <t>Copper ($/tonne)</t>
  </si>
  <si>
    <t>Aktogay oxide</t>
  </si>
  <si>
    <t>Bozshakol</t>
  </si>
  <si>
    <t>Aktogay</t>
  </si>
  <si>
    <r>
      <t>Central Asia</t>
    </r>
    <r>
      <rPr>
        <vertAlign val="superscript"/>
        <sz val="8.5"/>
        <color indexed="8"/>
        <rFont val="Arial"/>
        <family val="2"/>
      </rPr>
      <t>2</t>
    </r>
  </si>
  <si>
    <r>
      <rPr>
        <vertAlign val="superscript"/>
        <sz val="7.5"/>
        <rFont val="Arial"/>
        <family val="2"/>
      </rPr>
      <t>2</t>
    </r>
    <r>
      <rPr>
        <sz val="7.5"/>
        <rFont val="Arial"/>
        <family val="2"/>
      </rPr>
      <t xml:space="preserve"> Includes Kazakhstan and Kyrgyzstan.</t>
    </r>
  </si>
  <si>
    <t>Year ended 31 December 2016</t>
  </si>
  <si>
    <t>No dividend recorded in respect of  the year ended 2016</t>
  </si>
  <si>
    <t>Other non-current liabilities</t>
  </si>
  <si>
    <t>Other current liabilities</t>
  </si>
  <si>
    <t>Year ended 31 Dec 2016</t>
  </si>
  <si>
    <t>CDB- Bozshakol &amp; Bozymchak</t>
  </si>
  <si>
    <t>CNY</t>
  </si>
  <si>
    <t>Development Bank of Kazakhstan</t>
  </si>
  <si>
    <t>US$ LIBOR + 4.5%</t>
  </si>
  <si>
    <t>Production (2014-16)</t>
  </si>
  <si>
    <t>Sales (2014-16)</t>
  </si>
  <si>
    <t>Net cash cost of Copper after by-products credits (2014-16)</t>
  </si>
  <si>
    <t>Copper average realised price (2014-16)</t>
  </si>
  <si>
    <t>Zinc in concentrate average realised price (2014-16)</t>
  </si>
  <si>
    <t>Silver average realised price (2014-16)</t>
  </si>
  <si>
    <t>Gold average realised price (2014-16)</t>
  </si>
  <si>
    <t>Group Cost of Sales analysis (2014-16)</t>
  </si>
  <si>
    <t>Group Admin expenses analysis (2014-16)</t>
  </si>
  <si>
    <t>Employees costs total (2014-16)</t>
  </si>
  <si>
    <t>Headcount analysis (2014-16)</t>
  </si>
  <si>
    <t>Group EBITDA excluding special items (2014-16)</t>
  </si>
  <si>
    <t>Shares info: number, weighted average (2014-16)</t>
  </si>
  <si>
    <t>Consolidated balance sheet (2014-16)</t>
  </si>
  <si>
    <t>Consolidated cash flow statement (2014-16)</t>
  </si>
  <si>
    <t>EPS for (2014-16)</t>
  </si>
  <si>
    <t>FY</t>
  </si>
  <si>
    <t>Q4</t>
  </si>
  <si>
    <t>Q3</t>
  </si>
  <si>
    <t>Q2</t>
  </si>
  <si>
    <t>Q1</t>
  </si>
  <si>
    <t>Ore extraction</t>
  </si>
  <si>
    <t>kt</t>
  </si>
  <si>
    <t>Average grade mined</t>
  </si>
  <si>
    <t>%</t>
  </si>
  <si>
    <t>Copper in ore mined</t>
  </si>
  <si>
    <t>Ore processed</t>
  </si>
  <si>
    <t>Aktogay (sulphide)</t>
  </si>
  <si>
    <t>Average grade processed</t>
  </si>
  <si>
    <t>Copper in ore processed</t>
  </si>
  <si>
    <t>Average recovery rate</t>
  </si>
  <si>
    <t>Aktogay oxide ore to leach pads</t>
  </si>
  <si>
    <t>Grade</t>
  </si>
  <si>
    <t xml:space="preserve">Bozshakol </t>
  </si>
  <si>
    <t>Copper concentrate</t>
  </si>
  <si>
    <t>Copper in concentrate</t>
  </si>
  <si>
    <t>Aktogay sulphide</t>
  </si>
  <si>
    <t>Total copper concentrate</t>
  </si>
  <si>
    <t>Total copper in concentrate</t>
  </si>
  <si>
    <t>Bozshakol (toll processed)</t>
  </si>
  <si>
    <t>Aktogay sulphide (toll processed)</t>
  </si>
  <si>
    <t>East Region (toll processed)</t>
  </si>
  <si>
    <t>Bozymchak (toll processed)</t>
  </si>
  <si>
    <t>Zinc bearing ore mined</t>
  </si>
  <si>
    <t>Orlovsky</t>
  </si>
  <si>
    <t>Artemyevsky</t>
  </si>
  <si>
    <t>Irtyshsky</t>
  </si>
  <si>
    <t>Yubileyno-Snegirikhinsky</t>
  </si>
  <si>
    <t>Zinc bearing ore processed</t>
  </si>
  <si>
    <t xml:space="preserve"> kt</t>
  </si>
  <si>
    <t>Orlovsky concentrator</t>
  </si>
  <si>
    <t>grade (%)</t>
  </si>
  <si>
    <t>Nikolayevsky concentrator</t>
  </si>
  <si>
    <t>Belousovsky concentrator</t>
  </si>
  <si>
    <t>(%)</t>
  </si>
  <si>
    <t>Zinc metal in ore processed</t>
  </si>
  <si>
    <t>Gold bearing ore mined</t>
  </si>
  <si>
    <t>Gold bearing ore processed</t>
  </si>
  <si>
    <t>grade (g/t)</t>
  </si>
  <si>
    <t>g/t</t>
  </si>
  <si>
    <t>koz</t>
  </si>
  <si>
    <t>Gold in concentrate</t>
  </si>
  <si>
    <t>Gold bar produced (toll processed)</t>
  </si>
  <si>
    <t>Silver bearing ore mined</t>
  </si>
  <si>
    <t>Silver bearing ore processed</t>
  </si>
  <si>
    <t>Silver in ore processed</t>
  </si>
  <si>
    <t>Silver in concentrate</t>
  </si>
  <si>
    <t>Silver bar produced (toll processed)</t>
  </si>
  <si>
    <r>
      <t>Copper production</t>
    </r>
    <r>
      <rPr>
        <b/>
        <vertAlign val="superscript"/>
        <sz val="8.5"/>
        <color rgb="FF000000"/>
        <rFont val="Arial"/>
        <family val="2"/>
      </rPr>
      <t>1</t>
    </r>
  </si>
  <si>
    <r>
      <t>Gold production</t>
    </r>
    <r>
      <rPr>
        <b/>
        <vertAlign val="superscript"/>
        <sz val="8.5"/>
        <color theme="1"/>
        <rFont val="Arial"/>
        <family val="2"/>
      </rPr>
      <t>1</t>
    </r>
  </si>
  <si>
    <r>
      <t>Silver production</t>
    </r>
    <r>
      <rPr>
        <b/>
        <vertAlign val="superscript"/>
        <sz val="8.5"/>
        <color theme="1"/>
        <rFont val="Arial"/>
        <family val="2"/>
      </rPr>
      <t>1</t>
    </r>
  </si>
  <si>
    <t>Cash flow from operations before interest and income taxes</t>
  </si>
  <si>
    <t>Proceeds from disposal of property, plant and equipment and mining assets</t>
  </si>
  <si>
    <t>Movement in short-term bank deposits</t>
  </si>
  <si>
    <t>Net increase/(decrease) in cash and cash equivalents</t>
  </si>
  <si>
    <t>Net other operating income</t>
  </si>
  <si>
    <t>Impairment losses</t>
  </si>
  <si>
    <t>Non-controlling interest</t>
  </si>
  <si>
    <t>Profit/(loss) before taxation</t>
  </si>
  <si>
    <t>Profit/(loss) for the year from continuing operations</t>
  </si>
  <si>
    <t>Loss for the year from discontinued operations</t>
  </si>
  <si>
    <t>Equity holders of the Company</t>
  </si>
  <si>
    <t>Earnings per share attributable to equity holders of the Company</t>
  </si>
  <si>
    <t>EPS based on Underlying Profit/(loss) - basic and diluted</t>
  </si>
  <si>
    <r>
      <t xml:space="preserve">Silver bar </t>
    </r>
    <r>
      <rPr>
        <sz val="8.5"/>
        <rFont val="Arial"/>
        <family val="2"/>
      </rPr>
      <t>(koz)</t>
    </r>
  </si>
  <si>
    <t>Gold bar (koz)</t>
  </si>
  <si>
    <t>Zinc concentrate</t>
  </si>
  <si>
    <t>kt (unless otherwise stated)</t>
  </si>
  <si>
    <r>
      <t>Sales</t>
    </r>
    <r>
      <rPr>
        <b/>
        <vertAlign val="superscript"/>
        <sz val="8.5"/>
        <color indexed="12"/>
        <rFont val="Arial"/>
        <family val="2"/>
      </rPr>
      <t>1</t>
    </r>
  </si>
  <si>
    <r>
      <t>Average realised price ($/tonne)</t>
    </r>
    <r>
      <rPr>
        <b/>
        <vertAlign val="superscript"/>
        <sz val="8.5"/>
        <rFont val="Arial"/>
        <family val="2"/>
      </rPr>
      <t>1</t>
    </r>
  </si>
  <si>
    <r>
      <t xml:space="preserve">1 </t>
    </r>
    <r>
      <rPr>
        <sz val="7.5"/>
        <color indexed="8"/>
        <rFont val="Arial"/>
        <family val="2"/>
      </rPr>
      <t>Based on revenues and volumes sold including those following achievement of commercial production at Bozshakol and Aktogay in 2016 and Bozymchak in 2015.</t>
    </r>
  </si>
  <si>
    <r>
      <t xml:space="preserve">1 </t>
    </r>
    <r>
      <rPr>
        <sz val="7.5"/>
        <color indexed="8"/>
        <rFont val="Arial"/>
        <family val="2"/>
      </rPr>
      <t>Includes revenues and sales volumes following the achievement of commercial production.</t>
    </r>
  </si>
  <si>
    <t>Zinc metal in concentrate</t>
  </si>
  <si>
    <t xml:space="preserve">Profit/(loss) for the year </t>
  </si>
  <si>
    <t>Other comprehensive income/(expense) for the year after tax:</t>
  </si>
  <si>
    <t>Items that may be reclassified subsequently to the income statement:</t>
  </si>
  <si>
    <t>Exchange differences on retranslation of foreign operations</t>
  </si>
  <si>
    <t>Other comprehensive income/(expense) for the year</t>
  </si>
  <si>
    <t>Total comprehensive income/(expense) for the year</t>
  </si>
  <si>
    <t>Items that will never be reclassified subsequently to the income statement:</t>
  </si>
  <si>
    <t>Actual losses on employee benefit, net of tax</t>
  </si>
  <si>
    <t>Recycling of capital reserves and non-controlling interests on disposal of subsidiaries</t>
  </si>
  <si>
    <t>Recycling of exchange differences on disposal of joint venture</t>
  </si>
  <si>
    <t>Total comprehensive expense attributable to equity holders of the Company arising from:</t>
  </si>
  <si>
    <t>Discontinuing operations</t>
  </si>
  <si>
    <t>Change in work in progress and finished goods</t>
  </si>
  <si>
    <t>Transportation</t>
  </si>
  <si>
    <t>Employment benefits</t>
  </si>
  <si>
    <t>In 2016 employee costs include $57 million (2015: $64 million, 2014: $44 million) capitalised to mining and other fixed assets primarily related to the pre-commercial period of production and to the construction of the major growth projects and $124 million (2015: $125 million, 2014: $132 million) recognised in the income statement.</t>
  </si>
  <si>
    <r>
      <t>Bozshakol</t>
    </r>
    <r>
      <rPr>
        <vertAlign val="superscript"/>
        <sz val="8.5"/>
        <rFont val="Arial"/>
        <family val="2"/>
      </rPr>
      <t>1</t>
    </r>
  </si>
  <si>
    <r>
      <t>Aktogay</t>
    </r>
    <r>
      <rPr>
        <vertAlign val="superscript"/>
        <sz val="8.5"/>
        <rFont val="Arial"/>
        <family val="2"/>
      </rPr>
      <t>1</t>
    </r>
  </si>
  <si>
    <r>
      <t>Mining Projects</t>
    </r>
    <r>
      <rPr>
        <vertAlign val="superscript"/>
        <sz val="8.5"/>
        <rFont val="Arial"/>
        <family val="2"/>
      </rPr>
      <t>1</t>
    </r>
  </si>
  <si>
    <t>Central services including Corporate</t>
  </si>
  <si>
    <r>
      <rPr>
        <vertAlign val="superscript"/>
        <sz val="7.5"/>
        <rFont val="Arial"/>
        <family val="2"/>
      </rPr>
      <t xml:space="preserve">1 </t>
    </r>
    <r>
      <rPr>
        <sz val="7.5"/>
        <rFont val="Arial"/>
        <family val="2"/>
      </rPr>
      <t>In the 2015 Annual Report and Accounts the Bozshakol and Aktogay average monthly number of employees of 752 and 386 respectively were included in the Mining Projects segment. In 2016 the Bozshakol and Aktogay employee numbers have been uncluded in their own separate segments and the 2015 comparative data restated accordingly.</t>
    </r>
  </si>
  <si>
    <t>* Employees from continuing operations of East Region, Bozymchak and Mining Projects as reported in 2014 AR.</t>
  </si>
  <si>
    <t>Gross EBITDA (excluding special items)</t>
  </si>
  <si>
    <r>
      <t>Pre-commercial production EBITDA capitalised to property, plant and equipment</t>
    </r>
    <r>
      <rPr>
        <vertAlign val="superscript"/>
        <sz val="9"/>
        <rFont val="Arial"/>
        <family val="2"/>
      </rPr>
      <t>1,2</t>
    </r>
  </si>
  <si>
    <t xml:space="preserve"> EBITDA (excluding special items)</t>
  </si>
  <si>
    <r>
      <t>Group EBITDA excluding special items</t>
    </r>
    <r>
      <rPr>
        <vertAlign val="superscript"/>
        <sz val="9"/>
        <rFont val="Arial"/>
        <family val="2"/>
      </rPr>
      <t>1,2</t>
    </r>
  </si>
  <si>
    <r>
      <t>Group EBITDA (excluding special items)</t>
    </r>
    <r>
      <rPr>
        <vertAlign val="superscript"/>
        <sz val="9"/>
        <rFont val="Arial"/>
        <family val="2"/>
      </rPr>
      <t>1,2</t>
    </r>
  </si>
  <si>
    <r>
      <t>Discontinued operations</t>
    </r>
    <r>
      <rPr>
        <vertAlign val="superscript"/>
        <sz val="9"/>
        <rFont val="Arial"/>
        <family val="2"/>
      </rPr>
      <t>3</t>
    </r>
  </si>
  <si>
    <t xml:space="preserve">Weighted Average number of OS of 20 pence each for EPS based on Umferlying Profit/(Loss) calculation </t>
  </si>
  <si>
    <t>Number of shares in issue - OS of 20 pence each</t>
  </si>
  <si>
    <t>No dividend recorded in respect of  the year ended 2014</t>
  </si>
  <si>
    <t>Net cash flows from/(used in) investing activities</t>
  </si>
  <si>
    <t>Net cash flow (used in)/from operating activities</t>
  </si>
  <si>
    <t>Disposal of subsidiaries, net of cash disposed</t>
  </si>
  <si>
    <t>For the year ended 31 December 2014, the consolidated statement of cash flows includes cash flows from both continuing and discontinued operations. There were no discontinued operations in the year ended 31 December 2015 and 31 December 2016.</t>
  </si>
  <si>
    <t>Consolidated statement of total comprehensive income</t>
  </si>
  <si>
    <t>Consolidated Statement of total comprehensive income (2014-16)</t>
  </si>
  <si>
    <r>
      <rPr>
        <vertAlign val="superscript"/>
        <sz val="7.5"/>
        <rFont val="Arial"/>
        <family val="2"/>
      </rPr>
      <t>1</t>
    </r>
    <r>
      <rPr>
        <sz val="7.5"/>
        <rFont val="Arial"/>
        <family val="2"/>
      </rPr>
      <t xml:space="preserve"> During pre-commercial production, revenues and operating costs are capitalised to property, plant and equipment.</t>
    </r>
  </si>
  <si>
    <r>
      <t>2</t>
    </r>
    <r>
      <rPr>
        <sz val="7.5"/>
        <rFont val="Arial"/>
        <family val="2"/>
      </rPr>
      <t xml:space="preserve"> MET and royalties have been excluded from the key financial indicator of EBITDA. The Directors believe that MET and royalties are a substitute for a tax on profits, hence its exclusion provides a more informed measure of the operational performance of the Group. The MET incurred at Bozshakol and Aktogay (oxide) duting the pre-commercial production stage of $17 million and $3 million respectively has been capitalised to property, plant and equipment.</t>
    </r>
  </si>
  <si>
    <r>
      <rPr>
        <vertAlign val="superscript"/>
        <sz val="7.5"/>
        <rFont val="Arial"/>
        <family val="2"/>
      </rPr>
      <t xml:space="preserve">3 </t>
    </r>
    <r>
      <rPr>
        <sz val="7.5"/>
        <rFont val="Arial"/>
        <family val="2"/>
      </rPr>
      <t>For the year ended 31 December 2014, discontinued operations comprised the results of the Disposal Assets for the period up to 31 October 2014, the date on which they were sold, and the gain on disposal of the Group's investment in Ekibastuz GRES-I.</t>
    </r>
  </si>
  <si>
    <t>Summary of significant sales figures</t>
  </si>
  <si>
    <t>Group cash cost</t>
  </si>
  <si>
    <r>
      <rPr>
        <vertAlign val="superscript"/>
        <sz val="7.5"/>
        <rFont val="Arial"/>
        <family val="2"/>
      </rPr>
      <t xml:space="preserve">1 </t>
    </r>
    <r>
      <rPr>
        <sz val="7.5"/>
        <rFont val="Arial"/>
        <family val="2"/>
      </rPr>
      <t>2016 includes Bozshakol, Aktogay, East Region and Bozymchak. 2015 includes East Region and Bozymchak only. 2014 includes East Region only.</t>
    </r>
  </si>
  <si>
    <r>
      <t>Net cash cost of copper after by-product credits excluding purchased concentrate (USc/lb)</t>
    </r>
    <r>
      <rPr>
        <vertAlign val="superscript"/>
        <sz val="8.5"/>
        <rFont val="Arial"/>
        <family val="2"/>
      </rPr>
      <t>1,2</t>
    </r>
  </si>
  <si>
    <r>
      <rPr>
        <vertAlign val="superscript"/>
        <sz val="7.5"/>
        <rFont val="Arial"/>
        <family val="2"/>
      </rPr>
      <t>2</t>
    </r>
    <r>
      <rPr>
        <sz val="7.5"/>
        <rFont val="Arial"/>
        <family val="2"/>
      </rPr>
      <t xml:space="preserve"> Group cash operating costs excluding mineral extraction tax less by-product revenues, divided by the volume of copper cathode sales. The full year cash
operating costs for 2014 include East Region costs only on an allocated basis prior to the Restructuring of the business. The second half of 2014 net cash cost of
107 USc/lb is considered more representative of the performance of the East Region as a stand-alone business.</t>
    </r>
  </si>
  <si>
    <t>Gold in ore processed</t>
  </si>
  <si>
    <t>(g/t)</t>
  </si>
  <si>
    <r>
      <t>1</t>
    </r>
    <r>
      <rPr>
        <sz val="8.5"/>
        <color theme="1"/>
        <rFont val="Arial"/>
        <family val="2"/>
      </rPr>
      <t xml:space="preserve"> Payable metal in concentrate and copper cathode from Aktogay oxide ore.</t>
    </r>
  </si>
  <si>
    <t>Dividends payments (2014-16)</t>
  </si>
  <si>
    <t xml:space="preserve"> ($ million)</t>
  </si>
  <si>
    <t>Copper mining &amp; processing</t>
  </si>
  <si>
    <t>Copper production</t>
  </si>
  <si>
    <t>Zinc</t>
  </si>
  <si>
    <t>Gold</t>
  </si>
  <si>
    <t>Silver</t>
  </si>
  <si>
    <t>From 2017, the Group is reporting 'copper production',  calculated as payable metal in concentrate produced and the copper cathode from Aktogay oxide ore. 'Gold production' and 'silver production' have also been introduced in 2017 and are calculated as the payable metal in concentrate produced. Comparative figures have been presented on the same basis.</t>
  </si>
  <si>
    <t xml:space="preserve">Group production summary </t>
  </si>
  <si>
    <t>Note: unless otherwise stated all data is from the KAZ Minerals Annual reports</t>
  </si>
  <si>
    <t>Copper Sales (2014-16)</t>
  </si>
  <si>
    <r>
      <rPr>
        <vertAlign val="superscript"/>
        <sz val="8.5"/>
        <rFont val="Arial"/>
        <family val="2"/>
      </rPr>
      <t>1</t>
    </r>
    <r>
      <rPr>
        <sz val="8.5"/>
        <rFont val="Arial"/>
        <family val="2"/>
      </rPr>
      <t xml:space="preserve"> Payable metal in concentrate. </t>
    </r>
  </si>
  <si>
    <r>
      <rPr>
        <vertAlign val="superscript"/>
        <sz val="8.5"/>
        <color theme="1"/>
        <rFont val="Arial"/>
        <family val="2"/>
      </rPr>
      <t xml:space="preserve">1 </t>
    </r>
    <r>
      <rPr>
        <sz val="8.5"/>
        <color theme="1"/>
        <rFont val="Arial"/>
        <family val="2"/>
      </rPr>
      <t>Payable metal in concentrate.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</si>
</sst>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41" formatCode="_-* #,##0_-;\-* #,##0_-;_-* &quot;-&quot;_-;_-@_-"/>
    <numFmt numFmtId="43" formatCode="_-* #,##0.00_-;\-* #,##0.00_-;_-* &quot;-&quot;??_-;_-@_-"/>
    <numFmt numFmtId="164" formatCode="&quot;$&quot;#,##0.00_);\(&quot;$&quot;#,##0.00\)"/>
    <numFmt numFmtId="165" formatCode="_(* #,##0_);_(* \(#,##0\);_(* &quot;-&quot;_);_(@_)"/>
    <numFmt numFmtId="166" formatCode="_(* #,##0.00_);_(* \(#,##0.00\);_(* &quot;-&quot;??_);_(@_)"/>
    <numFmt numFmtId="167" formatCode="_(* #,##0.0_);_(* \(#,##0.0\);_(* &quot;–&quot;_);_(@_)"/>
    <numFmt numFmtId="168" formatCode="0.0"/>
    <numFmt numFmtId="169" formatCode="#,##0.0"/>
    <numFmt numFmtId="170" formatCode="_(* #,##0_);_(* \(#,##0\);_(* &quot;-&quot;??_);_(@_)"/>
    <numFmt numFmtId="171" formatCode="_-* #,##0_-;\-* #,##0_-;_-* &quot;-&quot;??_-;_-@_-"/>
    <numFmt numFmtId="172" formatCode="_(* #,##0_);_(* \(#,##0\);_(* &quot;–&quot;_);_(@_)"/>
    <numFmt numFmtId="173" formatCode="[$$-409]#,##0.00"/>
    <numFmt numFmtId="174" formatCode="0.0000"/>
    <numFmt numFmtId="175" formatCode="_-* #,##0.0_-;\-* #,##0.0_-;_-* &quot;-&quot;_-;_-@_-"/>
    <numFmt numFmtId="176" formatCode="_-* #,##0.0_-;\-* #,##0.0_-;_-* &quot;-&quot;?_-;_-@_-"/>
    <numFmt numFmtId="177" formatCode="0.000"/>
    <numFmt numFmtId="178" formatCode="_-* #,##0.0_-;\-* #,##0.0_-;_-* &quot;-&quot;??_-;_-@_-"/>
    <numFmt numFmtId="179" formatCode="_-* #,##0.000_-;\-* #,##0.000_-;_-* &quot;-&quot;??_-;_-@_-"/>
  </numFmts>
  <fonts count="69" x14ac:knownFonts="1">
    <font>
      <sz val="10"/>
      <name val="Arial"/>
    </font>
    <font>
      <sz val="11"/>
      <color theme="1"/>
      <name val="Calibri"/>
      <family val="2"/>
      <scheme val="minor"/>
    </font>
    <font>
      <sz val="10"/>
      <name val="Arial"/>
      <family val="2"/>
    </font>
    <font>
      <b/>
      <sz val="8.5"/>
      <color indexed="12"/>
      <name val="Arial"/>
      <family val="2"/>
      <charset val="204"/>
    </font>
    <font>
      <sz val="8.5"/>
      <color indexed="8"/>
      <name val="Arial"/>
      <family val="2"/>
      <charset val="204"/>
    </font>
    <font>
      <sz val="8.5"/>
      <name val="Arial"/>
      <family val="2"/>
      <charset val="204"/>
    </font>
    <font>
      <b/>
      <u/>
      <sz val="12"/>
      <color indexed="12"/>
      <name val="Arial"/>
      <family val="2"/>
    </font>
    <font>
      <b/>
      <sz val="8.5"/>
      <color indexed="8"/>
      <name val="Arial"/>
      <family val="2"/>
      <charset val="204"/>
    </font>
    <font>
      <sz val="8"/>
      <name val="Arial"/>
      <family val="2"/>
      <charset val="204"/>
    </font>
    <font>
      <sz val="8.5"/>
      <name val="Arial"/>
      <family val="2"/>
      <charset val="204"/>
    </font>
    <font>
      <b/>
      <u/>
      <sz val="12"/>
      <color indexed="12"/>
      <name val="Arial"/>
      <family val="2"/>
      <charset val="204"/>
    </font>
    <font>
      <sz val="10"/>
      <name val="Arial"/>
      <family val="2"/>
    </font>
    <font>
      <sz val="12"/>
      <name val="Arial"/>
      <family val="2"/>
    </font>
    <font>
      <b/>
      <sz val="9"/>
      <color indexed="8"/>
      <name val="Arial"/>
      <family val="2"/>
    </font>
    <font>
      <u/>
      <sz val="10"/>
      <color indexed="12"/>
      <name val="Arial"/>
      <family val="2"/>
      <charset val="204"/>
    </font>
    <font>
      <b/>
      <sz val="9"/>
      <color indexed="12"/>
      <name val="Arial"/>
      <family val="2"/>
    </font>
    <font>
      <sz val="10"/>
      <color indexed="12"/>
      <name val="Arial"/>
      <family val="2"/>
      <charset val="204"/>
    </font>
    <font>
      <sz val="9"/>
      <color indexed="8"/>
      <name val="Arial"/>
      <family val="2"/>
      <charset val="204"/>
    </font>
    <font>
      <b/>
      <sz val="8.5"/>
      <color indexed="12"/>
      <name val="Arial"/>
      <family val="2"/>
    </font>
    <font>
      <sz val="9"/>
      <name val="Arial"/>
      <family val="2"/>
      <charset val="204"/>
    </font>
    <font>
      <sz val="10"/>
      <color indexed="8"/>
      <name val="Arial"/>
      <family val="2"/>
      <charset val="204"/>
    </font>
    <font>
      <b/>
      <sz val="9"/>
      <color indexed="8"/>
      <name val="Arial"/>
      <family val="2"/>
      <charset val="204"/>
    </font>
    <font>
      <b/>
      <sz val="10"/>
      <color indexed="8"/>
      <name val="Arial"/>
      <family val="2"/>
    </font>
    <font>
      <b/>
      <sz val="9"/>
      <name val="Arial"/>
      <family val="2"/>
    </font>
    <font>
      <sz val="8.5"/>
      <color indexed="12"/>
      <name val="Arial"/>
      <family val="2"/>
      <charset val="204"/>
    </font>
    <font>
      <sz val="8.5"/>
      <color indexed="8"/>
      <name val="Arial"/>
      <family val="2"/>
    </font>
    <font>
      <vertAlign val="superscript"/>
      <sz val="10"/>
      <name val="Arial"/>
      <family val="2"/>
    </font>
    <font>
      <b/>
      <sz val="9"/>
      <name val="Arial"/>
      <family val="2"/>
      <charset val="204"/>
    </font>
    <font>
      <vertAlign val="superscript"/>
      <sz val="9"/>
      <name val="Arial"/>
      <family val="2"/>
    </font>
    <font>
      <sz val="8.5"/>
      <name val="Arial"/>
      <family val="2"/>
    </font>
    <font>
      <vertAlign val="superscript"/>
      <sz val="8.5"/>
      <color indexed="8"/>
      <name val="Arial"/>
      <family val="2"/>
    </font>
    <font>
      <b/>
      <sz val="8.5"/>
      <name val="Arial"/>
      <family val="2"/>
    </font>
    <font>
      <b/>
      <sz val="8.5"/>
      <name val="Arial"/>
      <family val="2"/>
      <charset val="204"/>
    </font>
    <font>
      <sz val="8.5"/>
      <color indexed="10"/>
      <name val="Arial"/>
      <family val="2"/>
      <charset val="204"/>
    </font>
    <font>
      <vertAlign val="superscript"/>
      <sz val="8"/>
      <name val="Arial"/>
      <family val="2"/>
    </font>
    <font>
      <u/>
      <sz val="9"/>
      <name val="Arial"/>
      <family val="2"/>
      <charset val="204"/>
    </font>
    <font>
      <sz val="9"/>
      <name val="Arial"/>
      <family val="2"/>
    </font>
    <font>
      <b/>
      <sz val="10"/>
      <color indexed="12"/>
      <name val="Arial"/>
      <family val="2"/>
      <charset val="204"/>
    </font>
    <font>
      <b/>
      <vertAlign val="superscript"/>
      <sz val="8.5"/>
      <color indexed="12"/>
      <name val="Arial"/>
      <family val="2"/>
    </font>
    <font>
      <b/>
      <sz val="8.5"/>
      <color rgb="FF0000FF"/>
      <name val="Arial"/>
      <family val="2"/>
    </font>
    <font>
      <sz val="12"/>
      <color indexed="8"/>
      <name val="Arial"/>
      <family val="2"/>
      <charset val="204"/>
    </font>
    <font>
      <vertAlign val="superscript"/>
      <sz val="7.5"/>
      <color indexed="8"/>
      <name val="Arial"/>
      <family val="2"/>
    </font>
    <font>
      <sz val="7.5"/>
      <color indexed="8"/>
      <name val="Arial"/>
      <family val="2"/>
    </font>
    <font>
      <sz val="7.5"/>
      <name val="Arial"/>
      <family val="2"/>
    </font>
    <font>
      <vertAlign val="superscript"/>
      <sz val="7.5"/>
      <name val="Arial"/>
      <family val="2"/>
    </font>
    <font>
      <sz val="10"/>
      <name val="Arial"/>
      <family val="2"/>
    </font>
    <font>
      <sz val="8.5"/>
      <name val="Calibri"/>
      <family val="2"/>
      <scheme val="minor"/>
    </font>
    <font>
      <sz val="8.5"/>
      <color theme="1"/>
      <name val="Arial"/>
      <family val="2"/>
    </font>
    <font>
      <sz val="8.5"/>
      <color theme="1"/>
      <name val="Comic Sans MS"/>
      <family val="4"/>
    </font>
    <font>
      <b/>
      <sz val="8.5"/>
      <color theme="1"/>
      <name val="Arial"/>
      <family val="2"/>
    </font>
    <font>
      <sz val="8.5"/>
      <color rgb="FF000000"/>
      <name val="Arial"/>
      <family val="2"/>
    </font>
    <font>
      <b/>
      <sz val="8.5"/>
      <color rgb="FF000000"/>
      <name val="Arial"/>
      <family val="2"/>
    </font>
    <font>
      <b/>
      <vertAlign val="superscript"/>
      <sz val="8.5"/>
      <color rgb="FF000000"/>
      <name val="Arial"/>
      <family val="2"/>
    </font>
    <font>
      <vertAlign val="superscript"/>
      <sz val="8.5"/>
      <color theme="1"/>
      <name val="Arial"/>
      <family val="2"/>
    </font>
    <font>
      <b/>
      <vertAlign val="superscript"/>
      <sz val="8.5"/>
      <color theme="1"/>
      <name val="Arial"/>
      <family val="2"/>
    </font>
    <font>
      <sz val="8.5"/>
      <color indexed="12"/>
      <name val="Arial"/>
      <family val="2"/>
    </font>
    <font>
      <b/>
      <vertAlign val="superscript"/>
      <sz val="8.5"/>
      <name val="Arial"/>
      <family val="2"/>
    </font>
    <font>
      <sz val="7.5"/>
      <color indexed="8"/>
      <name val="Arial"/>
      <family val="2"/>
      <charset val="204"/>
    </font>
    <font>
      <vertAlign val="superscript"/>
      <sz val="8.5"/>
      <name val="Arial"/>
      <family val="2"/>
    </font>
    <font>
      <sz val="8.5"/>
      <color rgb="FFFF0000"/>
      <name val="Comic Sans MS"/>
      <family val="4"/>
    </font>
    <font>
      <i/>
      <sz val="8.5"/>
      <color rgb="FFFF0000"/>
      <name val="Comic Sans MS"/>
      <family val="4"/>
    </font>
    <font>
      <i/>
      <sz val="8.5"/>
      <color rgb="FF00B050"/>
      <name val="Comic Sans MS"/>
      <family val="4"/>
    </font>
    <font>
      <sz val="8.5"/>
      <color rgb="FF000000"/>
      <name val="Comic Sans MS"/>
      <family val="4"/>
    </font>
    <font>
      <sz val="8.5"/>
      <color rgb="FF00B050"/>
      <name val="Comic Sans MS"/>
      <family val="4"/>
    </font>
    <font>
      <i/>
      <sz val="8.5"/>
      <name val="Comic Sans MS"/>
      <family val="4"/>
    </font>
    <font>
      <sz val="8.5"/>
      <name val="Comic Sans MS"/>
      <family val="4"/>
    </font>
    <font>
      <b/>
      <sz val="8.5"/>
      <color theme="1"/>
      <name val="Comic Sans MS"/>
      <family val="4"/>
    </font>
    <font>
      <b/>
      <sz val="8.5"/>
      <color rgb="FFFF0000"/>
      <name val="Comic Sans MS"/>
      <family val="4"/>
    </font>
    <font>
      <u/>
      <sz val="10"/>
      <color rgb="FF0000FF"/>
      <name val="Arial"/>
      <family val="2"/>
      <charset val="204"/>
    </font>
  </fonts>
  <fills count="6">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theme="0"/>
        <bgColor indexed="64"/>
      </patternFill>
    </fill>
    <fill>
      <patternFill patternType="solid">
        <fgColor rgb="FFE6E6E6"/>
        <bgColor indexed="64"/>
      </patternFill>
    </fill>
  </fills>
  <borders count="21">
    <border>
      <left/>
      <right/>
      <top/>
      <bottom/>
      <diagonal/>
    </border>
    <border>
      <left/>
      <right/>
      <top style="thin">
        <color indexed="12"/>
      </top>
      <bottom/>
      <diagonal/>
    </border>
    <border>
      <left/>
      <right/>
      <top/>
      <bottom style="thin">
        <color indexed="12"/>
      </bottom>
      <diagonal/>
    </border>
    <border>
      <left/>
      <right/>
      <top style="thin">
        <color indexed="12"/>
      </top>
      <bottom style="thin">
        <color indexed="12"/>
      </bottom>
      <diagonal/>
    </border>
    <border>
      <left style="thin">
        <color indexed="12"/>
      </left>
      <right/>
      <top/>
      <bottom/>
      <diagonal/>
    </border>
    <border>
      <left style="thin">
        <color indexed="12"/>
      </left>
      <right/>
      <top/>
      <bottom style="thin">
        <color indexed="12"/>
      </bottom>
      <diagonal/>
    </border>
    <border>
      <left style="thin">
        <color indexed="12"/>
      </left>
      <right/>
      <top style="thin">
        <color indexed="12"/>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48"/>
      </top>
      <bottom/>
      <diagonal/>
    </border>
    <border>
      <left/>
      <right/>
      <top/>
      <bottom style="thin">
        <color rgb="FF0000FF"/>
      </bottom>
      <diagonal/>
    </border>
    <border>
      <left/>
      <right/>
      <top style="thin">
        <color rgb="FF0000FF"/>
      </top>
      <bottom style="thin">
        <color rgb="FF0000FF"/>
      </bottom>
      <diagonal/>
    </border>
    <border>
      <left/>
      <right/>
      <top style="thin">
        <color rgb="FF0000FF"/>
      </top>
      <bottom/>
      <diagonal/>
    </border>
    <border>
      <left style="thin">
        <color rgb="FF0000FF"/>
      </left>
      <right/>
      <top style="thin">
        <color rgb="FF0000FF"/>
      </top>
      <bottom/>
      <diagonal/>
    </border>
    <border>
      <left style="thin">
        <color rgb="FF0000FF"/>
      </left>
      <right/>
      <top/>
      <bottom/>
      <diagonal/>
    </border>
    <border>
      <left style="thin">
        <color rgb="FF0000FF"/>
      </left>
      <right/>
      <top/>
      <bottom style="thin">
        <color rgb="FF0000FF"/>
      </bottom>
      <diagonal/>
    </border>
    <border>
      <left/>
      <right style="thin">
        <color rgb="FF0000FF"/>
      </right>
      <top style="thin">
        <color rgb="FF0000FF"/>
      </top>
      <bottom style="thin">
        <color rgb="FF0000FF"/>
      </bottom>
      <diagonal/>
    </border>
    <border>
      <left style="thin">
        <color rgb="FF0000FF"/>
      </left>
      <right style="thin">
        <color rgb="FF0000FF"/>
      </right>
      <top style="thin">
        <color rgb="FF0000FF"/>
      </top>
      <bottom style="thin">
        <color rgb="FF0000FF"/>
      </bottom>
      <diagonal/>
    </border>
    <border>
      <left style="thin">
        <color rgb="FF0000FF"/>
      </left>
      <right/>
      <top style="thin">
        <color rgb="FF0000FF"/>
      </top>
      <bottom style="thin">
        <color rgb="FF0000FF"/>
      </bottom>
      <diagonal/>
    </border>
  </borders>
  <cellStyleXfs count="8">
    <xf numFmtId="0" fontId="0" fillId="0" borderId="0"/>
    <xf numFmtId="43" fontId="2" fillId="0" borderId="0" applyFont="0" applyFill="0" applyBorder="0" applyAlignment="0" applyProtection="0"/>
    <xf numFmtId="166" fontId="2" fillId="0" borderId="0" applyFont="0" applyFill="0" applyBorder="0" applyAlignment="0" applyProtection="0"/>
    <xf numFmtId="0" fontId="14" fillId="0" borderId="0" applyNumberFormat="0" applyFill="0" applyBorder="0" applyAlignment="0" applyProtection="0">
      <alignment vertical="top"/>
      <protection locked="0"/>
    </xf>
    <xf numFmtId="0" fontId="11" fillId="0" borderId="0"/>
    <xf numFmtId="9" fontId="45" fillId="0" borderId="0" applyFont="0" applyFill="0" applyBorder="0" applyAlignment="0" applyProtection="0"/>
    <xf numFmtId="0" fontId="1" fillId="0" borderId="0"/>
    <xf numFmtId="9" fontId="1" fillId="0" borderId="0" applyFont="0" applyFill="0" applyBorder="0" applyAlignment="0" applyProtection="0"/>
  </cellStyleXfs>
  <cellXfs count="568">
    <xf numFmtId="0" fontId="0" fillId="0" borderId="0" xfId="0"/>
    <xf numFmtId="0" fontId="3" fillId="2" borderId="1" xfId="0" applyFont="1" applyFill="1" applyBorder="1" applyAlignment="1"/>
    <xf numFmtId="167" fontId="3" fillId="2" borderId="1" xfId="0" applyNumberFormat="1" applyFont="1" applyFill="1" applyBorder="1"/>
    <xf numFmtId="0" fontId="4" fillId="2" borderId="2" xfId="0" applyFont="1" applyFill="1" applyBorder="1" applyAlignment="1"/>
    <xf numFmtId="0" fontId="4" fillId="2" borderId="0" xfId="0" applyFont="1" applyFill="1" applyBorder="1" applyAlignment="1"/>
    <xf numFmtId="167" fontId="4" fillId="2" borderId="0" xfId="0" applyNumberFormat="1" applyFont="1" applyFill="1" applyBorder="1"/>
    <xf numFmtId="0" fontId="0" fillId="2" borderId="3" xfId="0" applyFill="1" applyBorder="1" applyAlignment="1"/>
    <xf numFmtId="0" fontId="3" fillId="2" borderId="1" xfId="0" applyFont="1" applyFill="1" applyBorder="1"/>
    <xf numFmtId="0" fontId="3" fillId="2" borderId="3" xfId="0" applyFont="1" applyFill="1" applyBorder="1"/>
    <xf numFmtId="0" fontId="7" fillId="2" borderId="0" xfId="0" applyFont="1" applyFill="1"/>
    <xf numFmtId="0" fontId="3" fillId="2" borderId="0" xfId="0" applyFont="1" applyFill="1"/>
    <xf numFmtId="0" fontId="4" fillId="2" borderId="0" xfId="0" applyFont="1" applyFill="1"/>
    <xf numFmtId="0" fontId="4" fillId="2" borderId="0" xfId="0" applyFont="1" applyFill="1" applyBorder="1"/>
    <xf numFmtId="0" fontId="3" fillId="2" borderId="0" xfId="0" applyFont="1" applyFill="1" applyBorder="1" applyAlignment="1"/>
    <xf numFmtId="0" fontId="0" fillId="2" borderId="0" xfId="0" applyFill="1"/>
    <xf numFmtId="0" fontId="0" fillId="2" borderId="0" xfId="0" applyFill="1" applyBorder="1"/>
    <xf numFmtId="165" fontId="4" fillId="2" borderId="0" xfId="0" applyNumberFormat="1" applyFont="1" applyFill="1" applyBorder="1" applyAlignment="1">
      <alignment horizontal="right"/>
    </xf>
    <xf numFmtId="165" fontId="5" fillId="2" borderId="0" xfId="0" applyNumberFormat="1" applyFont="1" applyFill="1" applyBorder="1" applyAlignment="1">
      <alignment horizontal="right"/>
    </xf>
    <xf numFmtId="171" fontId="3" fillId="2" borderId="0" xfId="1" applyNumberFormat="1" applyFont="1" applyFill="1" applyBorder="1" applyAlignment="1"/>
    <xf numFmtId="0" fontId="0" fillId="2" borderId="0" xfId="0" applyFill="1" applyAlignment="1">
      <alignment horizontal="center"/>
    </xf>
    <xf numFmtId="0" fontId="15" fillId="2" borderId="0" xfId="0" applyFont="1" applyFill="1"/>
    <xf numFmtId="0" fontId="16" fillId="2" borderId="0" xfId="0" applyFont="1" applyFill="1"/>
    <xf numFmtId="170" fontId="2" fillId="2" borderId="0" xfId="2" applyNumberFormat="1" applyFill="1"/>
    <xf numFmtId="0" fontId="14" fillId="2" borderId="0" xfId="3" applyFill="1" applyAlignment="1" applyProtection="1"/>
    <xf numFmtId="0" fontId="14" fillId="2" borderId="0" xfId="3" applyFont="1" applyFill="1" applyAlignment="1" applyProtection="1"/>
    <xf numFmtId="0" fontId="6" fillId="2" borderId="0" xfId="0" applyFont="1" applyFill="1"/>
    <xf numFmtId="0" fontId="17" fillId="2" borderId="0" xfId="0" applyFont="1" applyFill="1" applyBorder="1" applyAlignment="1"/>
    <xf numFmtId="0" fontId="4" fillId="2" borderId="4" xfId="0" applyFont="1" applyFill="1" applyBorder="1" applyAlignment="1"/>
    <xf numFmtId="0" fontId="4" fillId="2" borderId="5" xfId="0" applyFont="1" applyFill="1" applyBorder="1" applyAlignment="1"/>
    <xf numFmtId="0" fontId="18" fillId="2" borderId="0" xfId="0" applyFont="1" applyFill="1" applyBorder="1"/>
    <xf numFmtId="0" fontId="5" fillId="2" borderId="0" xfId="0" applyFont="1" applyFill="1" applyBorder="1"/>
    <xf numFmtId="3" fontId="4" fillId="2" borderId="0" xfId="0" applyNumberFormat="1" applyFont="1" applyFill="1" applyBorder="1" applyAlignment="1">
      <alignment horizontal="right"/>
    </xf>
    <xf numFmtId="3" fontId="5" fillId="2" borderId="0" xfId="0" applyNumberFormat="1" applyFont="1" applyFill="1" applyBorder="1" applyAlignment="1">
      <alignment horizontal="right"/>
    </xf>
    <xf numFmtId="165" fontId="4" fillId="2" borderId="0" xfId="0" applyNumberFormat="1" applyFont="1" applyFill="1" applyBorder="1" applyAlignment="1"/>
    <xf numFmtId="165" fontId="5" fillId="2" borderId="0" xfId="0" applyNumberFormat="1" applyFont="1" applyFill="1" applyBorder="1" applyAlignment="1"/>
    <xf numFmtId="171" fontId="3" fillId="2" borderId="0" xfId="1" applyNumberFormat="1" applyFont="1" applyFill="1" applyBorder="1" applyAlignment="1">
      <alignment horizontal="right"/>
    </xf>
    <xf numFmtId="0" fontId="12" fillId="2" borderId="0" xfId="4" applyFont="1" applyFill="1" applyBorder="1" applyAlignment="1">
      <alignment horizontal="left" vertical="center"/>
    </xf>
    <xf numFmtId="170" fontId="2" fillId="2" borderId="0" xfId="2" applyNumberFormat="1" applyFont="1" applyFill="1"/>
    <xf numFmtId="0" fontId="19" fillId="2" borderId="0" xfId="0" applyFont="1" applyFill="1"/>
    <xf numFmtId="14" fontId="12" fillId="2" borderId="0" xfId="4" applyNumberFormat="1" applyFont="1" applyFill="1" applyBorder="1" applyAlignment="1">
      <alignment horizontal="left" vertical="center"/>
    </xf>
    <xf numFmtId="171" fontId="19" fillId="2" borderId="0" xfId="1" applyNumberFormat="1" applyFont="1" applyFill="1" applyBorder="1"/>
    <xf numFmtId="0" fontId="10" fillId="2" borderId="0" xfId="0" applyFont="1" applyFill="1"/>
    <xf numFmtId="0" fontId="21" fillId="2" borderId="0" xfId="0" applyFont="1" applyFill="1" applyBorder="1" applyAlignment="1">
      <alignment wrapText="1"/>
    </xf>
    <xf numFmtId="0" fontId="22" fillId="2" borderId="0" xfId="0" applyFont="1" applyFill="1"/>
    <xf numFmtId="0" fontId="19" fillId="2" borderId="0" xfId="4" applyFont="1" applyFill="1" applyBorder="1" applyAlignment="1">
      <alignment horizontal="left" vertical="center"/>
    </xf>
    <xf numFmtId="0" fontId="24" fillId="2" borderId="0" xfId="0" applyFont="1" applyFill="1" applyBorder="1" applyAlignment="1"/>
    <xf numFmtId="0" fontId="23" fillId="2" borderId="0" xfId="0" applyFont="1" applyFill="1"/>
    <xf numFmtId="0" fontId="20" fillId="2" borderId="0" xfId="3" applyFont="1" applyFill="1" applyAlignment="1" applyProtection="1">
      <alignment horizontal="right"/>
    </xf>
    <xf numFmtId="172" fontId="24" fillId="2" borderId="0" xfId="0" applyNumberFormat="1" applyFont="1" applyFill="1" applyBorder="1" applyAlignment="1">
      <alignment horizontal="right"/>
    </xf>
    <xf numFmtId="1" fontId="4" fillId="2" borderId="0" xfId="0" applyNumberFormat="1" applyFont="1" applyFill="1" applyBorder="1" applyAlignment="1"/>
    <xf numFmtId="172" fontId="4" fillId="2" borderId="0" xfId="0" applyNumberFormat="1" applyFont="1" applyFill="1" applyBorder="1" applyAlignment="1">
      <alignment horizontal="right"/>
    </xf>
    <xf numFmtId="171" fontId="4" fillId="2" borderId="0" xfId="1" applyNumberFormat="1" applyFont="1" applyFill="1" applyBorder="1" applyAlignment="1">
      <alignment horizontal="right"/>
    </xf>
    <xf numFmtId="0" fontId="19" fillId="2" borderId="0" xfId="0" applyFont="1" applyFill="1" applyBorder="1"/>
    <xf numFmtId="0" fontId="3" fillId="2" borderId="0" xfId="0" applyFont="1" applyFill="1" applyBorder="1"/>
    <xf numFmtId="167" fontId="5" fillId="2" borderId="0" xfId="0" applyNumberFormat="1" applyFont="1" applyFill="1" applyBorder="1" applyAlignment="1">
      <alignment horizontal="right"/>
    </xf>
    <xf numFmtId="0" fontId="26" fillId="2" borderId="0" xfId="0" applyFont="1" applyFill="1"/>
    <xf numFmtId="3" fontId="15" fillId="2" borderId="0" xfId="0" applyNumberFormat="1" applyFont="1" applyFill="1" applyAlignment="1">
      <alignment horizontal="right"/>
    </xf>
    <xf numFmtId="172" fontId="18" fillId="2" borderId="0" xfId="0" applyNumberFormat="1" applyFont="1" applyFill="1" applyBorder="1" applyAlignment="1">
      <alignment horizontal="right"/>
    </xf>
    <xf numFmtId="0" fontId="0" fillId="3" borderId="0" xfId="0" applyFill="1"/>
    <xf numFmtId="3" fontId="5" fillId="3" borderId="0" xfId="0" applyNumberFormat="1" applyFont="1" applyFill="1"/>
    <xf numFmtId="0" fontId="18" fillId="2" borderId="1" xfId="0" applyFont="1" applyFill="1" applyBorder="1" applyAlignment="1"/>
    <xf numFmtId="3" fontId="5" fillId="3" borderId="2" xfId="0" applyNumberFormat="1" applyFont="1" applyFill="1" applyBorder="1"/>
    <xf numFmtId="0" fontId="3" fillId="2" borderId="2" xfId="0" applyFont="1" applyFill="1" applyBorder="1" applyAlignment="1"/>
    <xf numFmtId="0" fontId="23" fillId="3" borderId="2" xfId="0" applyNumberFormat="1" applyFont="1" applyFill="1" applyBorder="1" applyAlignment="1"/>
    <xf numFmtId="0" fontId="0" fillId="3" borderId="2" xfId="0" applyFill="1" applyBorder="1"/>
    <xf numFmtId="0" fontId="23" fillId="2" borderId="0" xfId="0" applyFont="1" applyFill="1" applyBorder="1"/>
    <xf numFmtId="0" fontId="4" fillId="2" borderId="2" xfId="0" applyFont="1" applyFill="1" applyBorder="1"/>
    <xf numFmtId="167" fontId="4" fillId="2" borderId="0" xfId="0" applyNumberFormat="1" applyFont="1" applyFill="1"/>
    <xf numFmtId="3" fontId="5" fillId="3" borderId="7" xfId="0" applyNumberFormat="1" applyFont="1" applyFill="1" applyBorder="1"/>
    <xf numFmtId="3" fontId="5" fillId="3" borderId="0" xfId="0" applyNumberFormat="1" applyFont="1" applyFill="1" applyAlignment="1">
      <alignment horizontal="right"/>
    </xf>
    <xf numFmtId="0" fontId="5" fillId="2" borderId="3" xfId="0" applyFont="1" applyFill="1" applyBorder="1"/>
    <xf numFmtId="3" fontId="5" fillId="3" borderId="3" xfId="0" applyNumberFormat="1" applyFont="1" applyFill="1" applyBorder="1"/>
    <xf numFmtId="3" fontId="18" fillId="3" borderId="3" xfId="0" applyNumberFormat="1" applyFont="1" applyFill="1" applyBorder="1"/>
    <xf numFmtId="3" fontId="18" fillId="3" borderId="0" xfId="0" applyNumberFormat="1" applyFont="1" applyFill="1"/>
    <xf numFmtId="0" fontId="7" fillId="2" borderId="2" xfId="0" applyNumberFormat="1" applyFont="1" applyFill="1" applyBorder="1" applyAlignment="1"/>
    <xf numFmtId="1" fontId="5" fillId="2" borderId="7" xfId="0" applyNumberFormat="1" applyFont="1" applyFill="1" applyBorder="1"/>
    <xf numFmtId="1" fontId="5" fillId="2" borderId="0" xfId="0" applyNumberFormat="1" applyFont="1" applyFill="1"/>
    <xf numFmtId="3" fontId="5" fillId="2" borderId="0" xfId="0" applyNumberFormat="1" applyFont="1" applyFill="1" applyBorder="1"/>
    <xf numFmtId="3" fontId="5" fillId="2" borderId="8" xfId="1" applyNumberFormat="1" applyFont="1" applyFill="1" applyBorder="1"/>
    <xf numFmtId="0" fontId="6" fillId="2" borderId="2" xfId="0" applyFont="1" applyFill="1" applyBorder="1"/>
    <xf numFmtId="0" fontId="3" fillId="2" borderId="2" xfId="0" applyFont="1" applyFill="1" applyBorder="1" applyAlignment="1">
      <alignment horizontal="center"/>
    </xf>
    <xf numFmtId="0" fontId="3" fillId="2" borderId="2" xfId="0" applyFont="1" applyFill="1" applyBorder="1" applyAlignment="1">
      <alignment horizontal="center" wrapText="1"/>
    </xf>
    <xf numFmtId="0" fontId="19" fillId="3" borderId="0" xfId="0" applyFont="1" applyFill="1"/>
    <xf numFmtId="3" fontId="19" fillId="3" borderId="0" xfId="0" applyNumberFormat="1" applyFont="1" applyFill="1"/>
    <xf numFmtId="3" fontId="23" fillId="3" borderId="0" xfId="0" applyNumberFormat="1" applyFont="1" applyFill="1"/>
    <xf numFmtId="172" fontId="5" fillId="3" borderId="0" xfId="0" applyNumberFormat="1" applyFont="1" applyFill="1" applyBorder="1" applyAlignment="1">
      <alignment horizontal="right"/>
    </xf>
    <xf numFmtId="0" fontId="4" fillId="2" borderId="0" xfId="0" applyFont="1" applyFill="1" applyBorder="1" applyAlignment="1">
      <alignment horizontal="left" indent="1"/>
    </xf>
    <xf numFmtId="172" fontId="33" fillId="3" borderId="0" xfId="0" applyNumberFormat="1" applyFont="1" applyFill="1" applyBorder="1" applyAlignment="1">
      <alignment horizontal="right"/>
    </xf>
    <xf numFmtId="172" fontId="5" fillId="3" borderId="2" xfId="0" applyNumberFormat="1" applyFont="1" applyFill="1" applyBorder="1" applyAlignment="1">
      <alignment horizontal="right"/>
    </xf>
    <xf numFmtId="0" fontId="18" fillId="2" borderId="3" xfId="0" applyFont="1" applyFill="1" applyBorder="1"/>
    <xf numFmtId="172" fontId="18" fillId="3" borderId="3" xfId="0" applyNumberFormat="1" applyFont="1" applyFill="1" applyBorder="1" applyAlignment="1">
      <alignment horizontal="right"/>
    </xf>
    <xf numFmtId="172" fontId="5" fillId="3" borderId="0" xfId="0" applyNumberFormat="1" applyFont="1" applyFill="1" applyAlignment="1">
      <alignment horizontal="right"/>
    </xf>
    <xf numFmtId="0" fontId="25" fillId="2" borderId="0" xfId="0" applyFont="1" applyFill="1" applyAlignment="1">
      <alignment horizontal="left" indent="1"/>
    </xf>
    <xf numFmtId="0" fontId="4" fillId="2" borderId="0" xfId="0" applyFont="1" applyFill="1" applyAlignment="1">
      <alignment horizontal="left" indent="1"/>
    </xf>
    <xf numFmtId="0" fontId="4" fillId="2" borderId="7" xfId="0" applyFont="1" applyFill="1" applyBorder="1"/>
    <xf numFmtId="0" fontId="23" fillId="3" borderId="7" xfId="0" applyNumberFormat="1" applyFont="1" applyFill="1" applyBorder="1" applyAlignment="1">
      <alignment horizontal="right"/>
    </xf>
    <xf numFmtId="3" fontId="4" fillId="2" borderId="0" xfId="0" applyNumberFormat="1" applyFont="1" applyFill="1" applyBorder="1"/>
    <xf numFmtId="3" fontId="18" fillId="3" borderId="3" xfId="0" applyNumberFormat="1" applyFont="1" applyFill="1" applyBorder="1" applyAlignment="1">
      <alignment horizontal="right"/>
    </xf>
    <xf numFmtId="0" fontId="4" fillId="2" borderId="9" xfId="0" applyFont="1" applyFill="1" applyBorder="1" applyAlignment="1">
      <alignment horizontal="left"/>
    </xf>
    <xf numFmtId="0" fontId="4" fillId="2" borderId="10" xfId="0" applyFont="1" applyFill="1" applyBorder="1" applyAlignment="1">
      <alignment horizontal="left"/>
    </xf>
    <xf numFmtId="0" fontId="23" fillId="3" borderId="0" xfId="0" applyFont="1" applyFill="1" applyBorder="1"/>
    <xf numFmtId="0" fontId="0" fillId="3" borderId="0" xfId="0" applyFill="1" applyBorder="1"/>
    <xf numFmtId="3" fontId="4" fillId="2" borderId="0" xfId="0" applyNumberFormat="1" applyFont="1" applyFill="1" applyBorder="1" applyAlignment="1"/>
    <xf numFmtId="0" fontId="4" fillId="2" borderId="3" xfId="0" applyFont="1" applyFill="1" applyBorder="1" applyAlignment="1"/>
    <xf numFmtId="173" fontId="25" fillId="2" borderId="0" xfId="0" applyNumberFormat="1" applyFont="1" applyFill="1" applyBorder="1" applyAlignment="1"/>
    <xf numFmtId="164" fontId="25" fillId="2" borderId="0" xfId="0" applyNumberFormat="1" applyFont="1" applyFill="1" applyBorder="1" applyAlignment="1"/>
    <xf numFmtId="49" fontId="13" fillId="2" borderId="0" xfId="0" applyNumberFormat="1" applyFont="1" applyFill="1" applyBorder="1" applyAlignment="1">
      <alignment horizontal="right" wrapText="1"/>
    </xf>
    <xf numFmtId="0" fontId="32" fillId="2" borderId="1" xfId="0" applyFont="1" applyFill="1" applyBorder="1" applyAlignment="1"/>
    <xf numFmtId="0" fontId="31" fillId="2" borderId="6" xfId="0" applyFont="1" applyFill="1" applyBorder="1"/>
    <xf numFmtId="0" fontId="32" fillId="2" borderId="1" xfId="0" applyNumberFormat="1" applyFont="1" applyFill="1" applyBorder="1"/>
    <xf numFmtId="3" fontId="18" fillId="2" borderId="3" xfId="0" applyNumberFormat="1" applyFont="1" applyFill="1" applyBorder="1" applyAlignment="1">
      <alignment horizontal="right"/>
    </xf>
    <xf numFmtId="0" fontId="0" fillId="2" borderId="3" xfId="0" applyFill="1" applyBorder="1"/>
    <xf numFmtId="165" fontId="5" fillId="2" borderId="1" xfId="0" applyNumberFormat="1" applyFont="1" applyFill="1" applyBorder="1" applyAlignment="1">
      <alignment horizontal="right"/>
    </xf>
    <xf numFmtId="0" fontId="13" fillId="2" borderId="2" xfId="0" applyNumberFormat="1" applyFont="1" applyFill="1" applyBorder="1" applyAlignment="1">
      <alignment horizontal="right"/>
    </xf>
    <xf numFmtId="3" fontId="5" fillId="3" borderId="0" xfId="0" applyNumberFormat="1" applyFont="1" applyFill="1" applyBorder="1"/>
    <xf numFmtId="165" fontId="5" fillId="3" borderId="0" xfId="0" applyNumberFormat="1" applyFont="1" applyFill="1"/>
    <xf numFmtId="0" fontId="34" fillId="2" borderId="0" xfId="0" applyFont="1" applyFill="1"/>
    <xf numFmtId="171" fontId="18" fillId="3" borderId="3" xfId="0" applyNumberFormat="1" applyFont="1" applyFill="1" applyBorder="1"/>
    <xf numFmtId="0" fontId="3" fillId="2" borderId="0" xfId="0" applyFont="1" applyFill="1" applyBorder="1" applyAlignment="1">
      <alignment horizontal="center"/>
    </xf>
    <xf numFmtId="0" fontId="3" fillId="2" borderId="0" xfId="0" applyFont="1" applyFill="1" applyBorder="1" applyAlignment="1">
      <alignment horizontal="center" wrapText="1"/>
    </xf>
    <xf numFmtId="0" fontId="35" fillId="3" borderId="0" xfId="0" applyFont="1" applyFill="1"/>
    <xf numFmtId="10" fontId="19" fillId="3" borderId="0" xfId="0" applyNumberFormat="1" applyFont="1" applyFill="1" applyAlignment="1">
      <alignment horizontal="right"/>
    </xf>
    <xf numFmtId="0" fontId="19" fillId="3" borderId="0" xfId="0" applyFont="1" applyFill="1" applyAlignment="1">
      <alignment horizontal="right"/>
    </xf>
    <xf numFmtId="0" fontId="27" fillId="2" borderId="2" xfId="0" applyFont="1" applyFill="1" applyBorder="1" applyAlignment="1">
      <alignment horizontal="center"/>
    </xf>
    <xf numFmtId="0" fontId="27" fillId="2" borderId="2" xfId="0" applyFont="1" applyFill="1" applyBorder="1" applyAlignment="1">
      <alignment horizontal="center" wrapText="1"/>
    </xf>
    <xf numFmtId="0" fontId="5" fillId="2" borderId="0" xfId="0" applyFont="1" applyFill="1" applyBorder="1" applyAlignment="1">
      <alignment horizontal="right"/>
    </xf>
    <xf numFmtId="0" fontId="18" fillId="2" borderId="11" xfId="0" applyFont="1" applyFill="1" applyBorder="1"/>
    <xf numFmtId="0" fontId="0" fillId="3" borderId="11" xfId="0" applyFill="1" applyBorder="1"/>
    <xf numFmtId="0" fontId="2" fillId="2" borderId="0" xfId="0" applyFont="1" applyFill="1"/>
    <xf numFmtId="0" fontId="4" fillId="4" borderId="0" xfId="0" applyFont="1" applyFill="1" applyBorder="1"/>
    <xf numFmtId="171" fontId="3" fillId="4" borderId="0" xfId="1" applyNumberFormat="1" applyFont="1" applyFill="1" applyBorder="1" applyAlignment="1"/>
    <xf numFmtId="0" fontId="0" fillId="4" borderId="0" xfId="0" applyFill="1"/>
    <xf numFmtId="165" fontId="5" fillId="4" borderId="0" xfId="0" applyNumberFormat="1" applyFont="1" applyFill="1" applyBorder="1" applyAlignment="1">
      <alignment horizontal="right"/>
    </xf>
    <xf numFmtId="165" fontId="4" fillId="4" borderId="0" xfId="0" applyNumberFormat="1" applyFont="1" applyFill="1" applyBorder="1" applyAlignment="1">
      <alignment horizontal="right"/>
    </xf>
    <xf numFmtId="3" fontId="5" fillId="4" borderId="3" xfId="0" applyNumberFormat="1" applyFont="1" applyFill="1" applyBorder="1"/>
    <xf numFmtId="3" fontId="18" fillId="4" borderId="3" xfId="0" applyNumberFormat="1" applyFont="1" applyFill="1" applyBorder="1"/>
    <xf numFmtId="172" fontId="18" fillId="4" borderId="3" xfId="0" applyNumberFormat="1" applyFont="1" applyFill="1" applyBorder="1" applyAlignment="1">
      <alignment horizontal="right"/>
    </xf>
    <xf numFmtId="0" fontId="19" fillId="3" borderId="0" xfId="0" applyFont="1" applyFill="1" applyBorder="1" applyAlignment="1">
      <alignment horizontal="right"/>
    </xf>
    <xf numFmtId="1" fontId="3" fillId="2" borderId="0" xfId="1" applyNumberFormat="1" applyFont="1" applyFill="1" applyBorder="1" applyAlignment="1"/>
    <xf numFmtId="172" fontId="0" fillId="2" borderId="0" xfId="0" applyNumberFormat="1" applyFill="1"/>
    <xf numFmtId="172" fontId="4" fillId="2" borderId="12" xfId="0" applyNumberFormat="1" applyFont="1" applyFill="1" applyBorder="1" applyAlignment="1">
      <alignment horizontal="right"/>
    </xf>
    <xf numFmtId="49" fontId="13" fillId="2" borderId="12" xfId="0" applyNumberFormat="1" applyFont="1" applyFill="1" applyBorder="1" applyAlignment="1">
      <alignment horizontal="right" wrapText="1"/>
    </xf>
    <xf numFmtId="173" fontId="25" fillId="2" borderId="13" xfId="0" applyNumberFormat="1" applyFont="1" applyFill="1" applyBorder="1" applyAlignment="1"/>
    <xf numFmtId="165" fontId="3" fillId="2" borderId="0" xfId="1" applyNumberFormat="1" applyFont="1" applyFill="1" applyBorder="1" applyAlignment="1"/>
    <xf numFmtId="165" fontId="4" fillId="2" borderId="0" xfId="1" applyNumberFormat="1" applyFont="1" applyFill="1" applyBorder="1" applyAlignment="1">
      <alignment horizontal="right"/>
    </xf>
    <xf numFmtId="166" fontId="25" fillId="2" borderId="0" xfId="0" applyNumberFormat="1" applyFont="1" applyFill="1" applyBorder="1" applyAlignment="1"/>
    <xf numFmtId="167" fontId="27" fillId="3" borderId="0" xfId="1" applyNumberFormat="1" applyFont="1" applyFill="1" applyAlignment="1">
      <alignment horizontal="right"/>
    </xf>
    <xf numFmtId="165" fontId="4" fillId="2" borderId="13" xfId="1" applyNumberFormat="1" applyFont="1" applyFill="1" applyBorder="1" applyAlignment="1">
      <alignment horizontal="right"/>
    </xf>
    <xf numFmtId="0" fontId="5" fillId="2" borderId="14" xfId="0" applyFont="1" applyFill="1" applyBorder="1"/>
    <xf numFmtId="164" fontId="25" fillId="2" borderId="13" xfId="0" applyNumberFormat="1" applyFont="1" applyFill="1" applyBorder="1" applyAlignment="1"/>
    <xf numFmtId="1" fontId="4" fillId="2" borderId="0" xfId="0" applyNumberFormat="1" applyFont="1" applyFill="1" applyBorder="1" applyAlignment="1">
      <alignment horizontal="right"/>
    </xf>
    <xf numFmtId="4" fontId="5" fillId="2" borderId="0" xfId="0" applyNumberFormat="1" applyFont="1" applyFill="1" applyBorder="1"/>
    <xf numFmtId="3" fontId="5" fillId="2" borderId="2" xfId="0" applyNumberFormat="1" applyFont="1" applyFill="1" applyBorder="1"/>
    <xf numFmtId="172" fontId="3" fillId="2" borderId="12" xfId="1" applyNumberFormat="1" applyFont="1" applyFill="1" applyBorder="1" applyAlignment="1"/>
    <xf numFmtId="0" fontId="39" fillId="2" borderId="13" xfId="0" applyFont="1" applyFill="1" applyBorder="1"/>
    <xf numFmtId="171" fontId="39" fillId="4" borderId="13" xfId="1" applyNumberFormat="1" applyFont="1" applyFill="1" applyBorder="1" applyAlignment="1"/>
    <xf numFmtId="165" fontId="5" fillId="3" borderId="12" xfId="0" applyNumberFormat="1" applyFont="1" applyFill="1" applyBorder="1"/>
    <xf numFmtId="3" fontId="0" fillId="2" borderId="0" xfId="0" applyNumberFormat="1" applyFill="1"/>
    <xf numFmtId="0" fontId="40" fillId="2" borderId="0" xfId="0" applyFont="1" applyFill="1" applyBorder="1" applyAlignment="1">
      <alignment horizontal="left" vertical="top"/>
    </xf>
    <xf numFmtId="0" fontId="9" fillId="2" borderId="0" xfId="0" applyFont="1" applyFill="1" applyBorder="1"/>
    <xf numFmtId="3" fontId="9" fillId="3" borderId="0" xfId="0" applyNumberFormat="1" applyFont="1" applyFill="1" applyBorder="1"/>
    <xf numFmtId="3" fontId="39" fillId="3" borderId="13" xfId="0" applyNumberFormat="1" applyFont="1" applyFill="1" applyBorder="1"/>
    <xf numFmtId="0" fontId="0" fillId="2" borderId="0" xfId="0" applyFill="1" applyAlignment="1">
      <alignment horizontal="left"/>
    </xf>
    <xf numFmtId="165" fontId="18" fillId="4" borderId="0" xfId="0" applyNumberFormat="1" applyFont="1" applyFill="1" applyBorder="1" applyAlignment="1">
      <alignment horizontal="right"/>
    </xf>
    <xf numFmtId="171" fontId="0" fillId="2" borderId="0" xfId="0" applyNumberFormat="1" applyFill="1"/>
    <xf numFmtId="0" fontId="2" fillId="2" borderId="0" xfId="0" applyFont="1" applyFill="1" applyBorder="1"/>
    <xf numFmtId="0" fontId="0" fillId="2" borderId="0" xfId="0" applyFill="1" applyBorder="1" applyAlignment="1">
      <alignment horizontal="center"/>
    </xf>
    <xf numFmtId="172" fontId="36" fillId="3" borderId="0" xfId="1" applyNumberFormat="1" applyFont="1" applyFill="1" applyAlignment="1">
      <alignment horizontal="right"/>
    </xf>
    <xf numFmtId="0" fontId="19" fillId="3" borderId="0" xfId="0" quotePrefix="1" applyFont="1" applyFill="1"/>
    <xf numFmtId="165" fontId="18" fillId="3" borderId="3" xfId="0" applyNumberFormat="1" applyFont="1" applyFill="1" applyBorder="1" applyAlignment="1">
      <alignment horizontal="right"/>
    </xf>
    <xf numFmtId="2" fontId="19" fillId="3" borderId="0" xfId="0" applyNumberFormat="1" applyFont="1" applyFill="1" applyBorder="1" applyAlignment="1">
      <alignment horizontal="right"/>
    </xf>
    <xf numFmtId="171" fontId="19" fillId="0" borderId="0" xfId="1" applyNumberFormat="1" applyFont="1" applyFill="1" applyBorder="1"/>
    <xf numFmtId="3" fontId="5" fillId="4" borderId="0" xfId="0" applyNumberFormat="1" applyFont="1" applyFill="1" applyBorder="1"/>
    <xf numFmtId="0" fontId="41" fillId="2" borderId="0" xfId="0" applyFont="1" applyFill="1" applyBorder="1" applyAlignment="1"/>
    <xf numFmtId="0" fontId="2" fillId="2" borderId="0" xfId="0" applyFont="1" applyFill="1" applyAlignment="1">
      <alignment horizontal="center"/>
    </xf>
    <xf numFmtId="0" fontId="2" fillId="2" borderId="0" xfId="0" applyFont="1" applyFill="1" applyBorder="1" applyAlignment="1">
      <alignment horizontal="center"/>
    </xf>
    <xf numFmtId="0" fontId="43" fillId="3" borderId="0" xfId="0" applyFont="1" applyFill="1" applyBorder="1"/>
    <xf numFmtId="0" fontId="43" fillId="2" borderId="0" xfId="0" applyFont="1" applyFill="1"/>
    <xf numFmtId="171" fontId="19" fillId="4" borderId="0" xfId="1" applyNumberFormat="1" applyFont="1" applyFill="1" applyBorder="1"/>
    <xf numFmtId="0" fontId="37" fillId="2" borderId="0" xfId="0" applyFont="1" applyFill="1" applyBorder="1" applyAlignment="1">
      <alignment horizontal="center"/>
    </xf>
    <xf numFmtId="172" fontId="18" fillId="4" borderId="0" xfId="0" applyNumberFormat="1" applyFont="1" applyFill="1" applyBorder="1" applyAlignment="1">
      <alignment horizontal="right"/>
    </xf>
    <xf numFmtId="0" fontId="18" fillId="2" borderId="12" xfId="0" applyFont="1" applyFill="1" applyBorder="1" applyAlignment="1"/>
    <xf numFmtId="172" fontId="18" fillId="2" borderId="12" xfId="0" applyNumberFormat="1" applyFont="1" applyFill="1" applyBorder="1" applyAlignment="1">
      <alignment horizontal="right"/>
    </xf>
    <xf numFmtId="0" fontId="4" fillId="2" borderId="12" xfId="0" applyFont="1" applyFill="1" applyBorder="1" applyAlignment="1"/>
    <xf numFmtId="172" fontId="4" fillId="2" borderId="12" xfId="0" applyNumberFormat="1" applyFont="1" applyFill="1" applyBorder="1" applyAlignment="1"/>
    <xf numFmtId="0" fontId="4" fillId="4" borderId="0" xfId="0" applyFont="1" applyFill="1" applyBorder="1" applyAlignment="1"/>
    <xf numFmtId="0" fontId="5" fillId="4" borderId="0" xfId="0" applyFont="1" applyFill="1" applyBorder="1" applyAlignment="1">
      <alignment horizontal="right"/>
    </xf>
    <xf numFmtId="0" fontId="5" fillId="4" borderId="0" xfId="0" applyFont="1" applyFill="1" applyBorder="1"/>
    <xf numFmtId="0" fontId="55" fillId="2" borderId="0" xfId="0" applyFont="1" applyFill="1" applyBorder="1" applyAlignment="1"/>
    <xf numFmtId="165" fontId="4" fillId="2" borderId="14" xfId="1" applyNumberFormat="1" applyFont="1" applyFill="1" applyBorder="1" applyAlignment="1">
      <alignment horizontal="right"/>
    </xf>
    <xf numFmtId="172" fontId="3" fillId="2" borderId="0" xfId="1" applyNumberFormat="1" applyFont="1" applyFill="1" applyBorder="1" applyAlignment="1"/>
    <xf numFmtId="165" fontId="4" fillId="2" borderId="12" xfId="1" applyNumberFormat="1" applyFont="1" applyFill="1" applyBorder="1" applyAlignment="1">
      <alignment horizontal="right"/>
    </xf>
    <xf numFmtId="0" fontId="3" fillId="2" borderId="13" xfId="0" applyFont="1" applyFill="1" applyBorder="1" applyAlignment="1"/>
    <xf numFmtId="0" fontId="29" fillId="2" borderId="14" xfId="0" applyFont="1" applyFill="1" applyBorder="1" applyAlignment="1"/>
    <xf numFmtId="0" fontId="4" fillId="2" borderId="12" xfId="0" applyFont="1" applyFill="1" applyBorder="1"/>
    <xf numFmtId="0" fontId="57" fillId="2" borderId="0" xfId="0" applyFont="1" applyFill="1" applyBorder="1"/>
    <xf numFmtId="0" fontId="18" fillId="4" borderId="0" xfId="0" applyFont="1" applyFill="1" applyBorder="1"/>
    <xf numFmtId="165" fontId="4" fillId="4" borderId="12" xfId="0" applyNumberFormat="1" applyFont="1" applyFill="1" applyBorder="1" applyAlignment="1">
      <alignment horizontal="right"/>
    </xf>
    <xf numFmtId="0" fontId="19" fillId="4" borderId="0" xfId="0" applyFont="1" applyFill="1" applyAlignment="1">
      <alignment horizontal="left"/>
    </xf>
    <xf numFmtId="0" fontId="19" fillId="4" borderId="0" xfId="0" applyFont="1" applyFill="1"/>
    <xf numFmtId="0" fontId="19" fillId="4" borderId="0" xfId="0" applyFont="1" applyFill="1" applyAlignment="1">
      <alignment horizontal="left" indent="5"/>
    </xf>
    <xf numFmtId="172" fontId="19" fillId="4" borderId="0" xfId="0" applyNumberFormat="1" applyFont="1" applyFill="1" applyAlignment="1">
      <alignment horizontal="right"/>
    </xf>
    <xf numFmtId="3" fontId="19" fillId="4" borderId="0" xfId="0" applyNumberFormat="1" applyFont="1" applyFill="1" applyAlignment="1">
      <alignment horizontal="right"/>
    </xf>
    <xf numFmtId="0" fontId="36" fillId="2" borderId="0" xfId="0" applyFont="1" applyFill="1"/>
    <xf numFmtId="0" fontId="19" fillId="2" borderId="12" xfId="0" applyFont="1" applyFill="1" applyBorder="1"/>
    <xf numFmtId="172" fontId="19" fillId="4" borderId="12" xfId="0" applyNumberFormat="1" applyFont="1" applyFill="1" applyBorder="1" applyAlignment="1">
      <alignment horizontal="right"/>
    </xf>
    <xf numFmtId="3" fontId="15" fillId="4" borderId="0" xfId="0" applyNumberFormat="1" applyFont="1" applyFill="1" applyAlignment="1">
      <alignment horizontal="right"/>
    </xf>
    <xf numFmtId="0" fontId="18" fillId="4" borderId="0" xfId="0" applyFont="1" applyFill="1" applyBorder="1" applyAlignment="1"/>
    <xf numFmtId="0" fontId="55" fillId="4" borderId="0" xfId="0" applyFont="1" applyFill="1" applyBorder="1" applyAlignment="1"/>
    <xf numFmtId="0" fontId="18" fillId="4" borderId="0" xfId="0" applyFont="1" applyFill="1" applyBorder="1" applyAlignment="1">
      <alignment horizontal="right"/>
    </xf>
    <xf numFmtId="1" fontId="4" fillId="4" borderId="0" xfId="0" applyNumberFormat="1" applyFont="1" applyFill="1" applyBorder="1" applyAlignment="1">
      <alignment horizontal="right"/>
    </xf>
    <xf numFmtId="1" fontId="5" fillId="4" borderId="0" xfId="0" applyNumberFormat="1" applyFont="1" applyFill="1" applyBorder="1" applyAlignment="1">
      <alignment horizontal="right"/>
    </xf>
    <xf numFmtId="0" fontId="44" fillId="2" borderId="0" xfId="0" applyFont="1" applyFill="1"/>
    <xf numFmtId="0" fontId="32" fillId="2" borderId="14" xfId="0" applyFont="1" applyFill="1" applyBorder="1"/>
    <xf numFmtId="0" fontId="5" fillId="4" borderId="12" xfId="0" applyFont="1" applyFill="1" applyBorder="1" applyAlignment="1">
      <alignment horizontal="right"/>
    </xf>
    <xf numFmtId="0" fontId="5" fillId="2" borderId="12" xfId="0" applyFont="1" applyFill="1" applyBorder="1" applyAlignment="1">
      <alignment horizontal="right"/>
    </xf>
    <xf numFmtId="3" fontId="5" fillId="4" borderId="12" xfId="0" applyNumberFormat="1" applyFont="1" applyFill="1" applyBorder="1"/>
    <xf numFmtId="0" fontId="31" fillId="2" borderId="15" xfId="0" applyFont="1" applyFill="1" applyBorder="1"/>
    <xf numFmtId="0" fontId="4" fillId="2" borderId="16" xfId="0" applyFont="1" applyFill="1" applyBorder="1" applyAlignment="1"/>
    <xf numFmtId="0" fontId="4" fillId="2" borderId="17" xfId="0" applyFont="1" applyFill="1" applyBorder="1" applyAlignment="1"/>
    <xf numFmtId="2" fontId="19" fillId="4" borderId="0" xfId="0" applyNumberFormat="1" applyFont="1" applyFill="1" applyBorder="1" applyAlignment="1">
      <alignment horizontal="right"/>
    </xf>
    <xf numFmtId="0" fontId="19" fillId="4" borderId="0" xfId="0" applyFont="1" applyFill="1" applyBorder="1" applyAlignment="1">
      <alignment horizontal="right"/>
    </xf>
    <xf numFmtId="0" fontId="3" fillId="2" borderId="6" xfId="0" applyFont="1" applyFill="1" applyBorder="1"/>
    <xf numFmtId="0" fontId="32" fillId="2" borderId="1" xfId="0" applyFont="1" applyFill="1" applyBorder="1"/>
    <xf numFmtId="171" fontId="18" fillId="4" borderId="1" xfId="1" applyNumberFormat="1" applyFont="1" applyFill="1" applyBorder="1" applyAlignment="1">
      <alignment horizontal="left"/>
    </xf>
    <xf numFmtId="3" fontId="18" fillId="4" borderId="1" xfId="1" applyNumberFormat="1" applyFont="1" applyFill="1" applyBorder="1" applyAlignment="1">
      <alignment horizontal="right"/>
    </xf>
    <xf numFmtId="0" fontId="46" fillId="4" borderId="0" xfId="0" applyFont="1" applyFill="1"/>
    <xf numFmtId="0" fontId="29" fillId="4" borderId="0" xfId="0" applyFont="1" applyFill="1"/>
    <xf numFmtId="0" fontId="29" fillId="4" borderId="0" xfId="0" applyFont="1" applyFill="1" applyBorder="1"/>
    <xf numFmtId="1" fontId="47" fillId="4" borderId="0" xfId="0" applyNumberFormat="1" applyFont="1" applyFill="1" applyAlignment="1">
      <alignment horizontal="right"/>
    </xf>
    <xf numFmtId="0" fontId="46" fillId="4" borderId="0" xfId="0" applyFont="1" applyFill="1" applyAlignment="1">
      <alignment vertical="top"/>
    </xf>
    <xf numFmtId="0" fontId="29" fillId="4" borderId="0" xfId="0" applyFont="1" applyFill="1" applyBorder="1" applyAlignment="1">
      <alignment vertical="top"/>
    </xf>
    <xf numFmtId="1" fontId="29" fillId="4" borderId="0" xfId="0" applyNumberFormat="1" applyFont="1" applyFill="1" applyBorder="1" applyAlignment="1">
      <alignment horizontal="right" vertical="top" wrapText="1"/>
    </xf>
    <xf numFmtId="1" fontId="29" fillId="4" borderId="0" xfId="0" applyNumberFormat="1" applyFont="1" applyFill="1" applyAlignment="1">
      <alignment horizontal="right" vertical="top"/>
    </xf>
    <xf numFmtId="2" fontId="29" fillId="4" borderId="0" xfId="0" applyNumberFormat="1" applyFont="1" applyFill="1" applyBorder="1"/>
    <xf numFmtId="168" fontId="29" fillId="4" borderId="0" xfId="0" applyNumberFormat="1" applyFont="1" applyFill="1" applyBorder="1"/>
    <xf numFmtId="0" fontId="29" fillId="4" borderId="0" xfId="0" applyFont="1" applyFill="1" applyAlignment="1">
      <alignment vertical="top"/>
    </xf>
    <xf numFmtId="0" fontId="49" fillId="4" borderId="0" xfId="0" applyFont="1" applyFill="1" applyBorder="1" applyAlignment="1">
      <alignment vertical="top"/>
    </xf>
    <xf numFmtId="0" fontId="53" fillId="4" borderId="0" xfId="0" applyFont="1" applyFill="1" applyAlignment="1">
      <alignment horizontal="left" vertical="top"/>
    </xf>
    <xf numFmtId="0" fontId="47" fillId="4" borderId="0" xfId="0" applyFont="1" applyFill="1"/>
    <xf numFmtId="0" fontId="47" fillId="4" borderId="0" xfId="0" applyFont="1" applyFill="1" applyAlignment="1">
      <alignment horizontal="justify" vertical="center"/>
    </xf>
    <xf numFmtId="0" fontId="47" fillId="4" borderId="0" xfId="0" applyFont="1" applyFill="1" applyAlignment="1">
      <alignment vertical="top"/>
    </xf>
    <xf numFmtId="0" fontId="31" fillId="4" borderId="13" xfId="0" applyFont="1" applyFill="1" applyBorder="1" applyAlignment="1">
      <alignment vertical="center" wrapText="1"/>
    </xf>
    <xf numFmtId="0" fontId="31" fillId="4" borderId="13" xfId="0" applyFont="1" applyFill="1" applyBorder="1" applyAlignment="1">
      <alignment horizontal="right" vertical="center" wrapText="1"/>
    </xf>
    <xf numFmtId="3" fontId="31" fillId="4" borderId="18" xfId="0" applyNumberFormat="1" applyFont="1" applyFill="1" applyBorder="1" applyAlignment="1">
      <alignment horizontal="right" vertical="center"/>
    </xf>
    <xf numFmtId="0" fontId="29" fillId="4" borderId="13" xfId="0" applyFont="1" applyFill="1" applyBorder="1" applyAlignment="1">
      <alignment horizontal="left" vertical="center" indent="2"/>
    </xf>
    <xf numFmtId="0" fontId="29" fillId="4" borderId="13" xfId="0" applyFont="1" applyFill="1" applyBorder="1" applyAlignment="1">
      <alignment horizontal="right" vertical="center"/>
    </xf>
    <xf numFmtId="3" fontId="47" fillId="4" borderId="18" xfId="0" applyNumberFormat="1" applyFont="1" applyFill="1" applyBorder="1" applyAlignment="1">
      <alignment horizontal="right" vertical="center"/>
    </xf>
    <xf numFmtId="0" fontId="47" fillId="4" borderId="18" xfId="0" applyFont="1" applyFill="1" applyBorder="1" applyAlignment="1">
      <alignment horizontal="right" vertical="center"/>
    </xf>
    <xf numFmtId="2" fontId="31" fillId="4" borderId="18" xfId="0" applyNumberFormat="1" applyFont="1" applyFill="1" applyBorder="1" applyAlignment="1">
      <alignment horizontal="right" vertical="center"/>
    </xf>
    <xf numFmtId="0" fontId="31" fillId="4" borderId="13" xfId="0" applyFont="1" applyFill="1" applyBorder="1" applyAlignment="1">
      <alignment vertical="center"/>
    </xf>
    <xf numFmtId="168" fontId="31" fillId="4" borderId="18" xfId="0" applyNumberFormat="1" applyFont="1" applyFill="1" applyBorder="1" applyAlignment="1">
      <alignment horizontal="right" vertical="center"/>
    </xf>
    <xf numFmtId="3" fontId="31" fillId="4" borderId="13" xfId="0" applyNumberFormat="1" applyFont="1" applyFill="1" applyBorder="1" applyAlignment="1">
      <alignment horizontal="right" vertical="center"/>
    </xf>
    <xf numFmtId="3" fontId="47" fillId="4" borderId="13" xfId="0" applyNumberFormat="1" applyFont="1" applyFill="1" applyBorder="1" applyAlignment="1">
      <alignment horizontal="right" vertical="center"/>
    </xf>
    <xf numFmtId="0" fontId="47" fillId="4" borderId="13" xfId="0" applyFont="1" applyFill="1" applyBorder="1" applyAlignment="1">
      <alignment horizontal="right" vertical="center"/>
    </xf>
    <xf numFmtId="2" fontId="31" fillId="4" borderId="13" xfId="0" applyNumberFormat="1" applyFont="1" applyFill="1" applyBorder="1" applyAlignment="1">
      <alignment horizontal="right" vertical="center"/>
    </xf>
    <xf numFmtId="168" fontId="31" fillId="4" borderId="13" xfId="0" applyNumberFormat="1" applyFont="1" applyFill="1" applyBorder="1" applyAlignment="1">
      <alignment horizontal="right" vertical="center"/>
    </xf>
    <xf numFmtId="3" fontId="31" fillId="4" borderId="19" xfId="0" applyNumberFormat="1" applyFont="1" applyFill="1" applyBorder="1" applyAlignment="1">
      <alignment horizontal="right" vertical="center"/>
    </xf>
    <xf numFmtId="3" fontId="47" fillId="4" borderId="19" xfId="0" applyNumberFormat="1" applyFont="1" applyFill="1" applyBorder="1" applyAlignment="1">
      <alignment horizontal="right" vertical="center"/>
    </xf>
    <xf numFmtId="0" fontId="47" fillId="4" borderId="19" xfId="0" applyFont="1" applyFill="1" applyBorder="1" applyAlignment="1">
      <alignment horizontal="right" vertical="center"/>
    </xf>
    <xf numFmtId="2" fontId="31" fillId="4" borderId="19" xfId="0" applyNumberFormat="1" applyFont="1" applyFill="1" applyBorder="1" applyAlignment="1">
      <alignment horizontal="right" vertical="center"/>
    </xf>
    <xf numFmtId="168" fontId="31" fillId="4" borderId="19" xfId="0" applyNumberFormat="1" applyFont="1" applyFill="1" applyBorder="1" applyAlignment="1">
      <alignment horizontal="right" vertical="center"/>
    </xf>
    <xf numFmtId="3" fontId="31" fillId="4" borderId="18" xfId="0" applyNumberFormat="1" applyFont="1" applyFill="1" applyBorder="1" applyAlignment="1">
      <alignment horizontal="right" vertical="center" wrapText="1"/>
    </xf>
    <xf numFmtId="43" fontId="47" fillId="4" borderId="18" xfId="0" applyNumberFormat="1" applyFont="1" applyFill="1" applyBorder="1" applyAlignment="1">
      <alignment horizontal="right" vertical="center"/>
    </xf>
    <xf numFmtId="3" fontId="29" fillId="4" borderId="18" xfId="0" applyNumberFormat="1" applyFont="1" applyFill="1" applyBorder="1" applyAlignment="1">
      <alignment horizontal="right" vertical="center"/>
    </xf>
    <xf numFmtId="169" fontId="31" fillId="4" borderId="18" xfId="0" applyNumberFormat="1" applyFont="1" applyFill="1" applyBorder="1"/>
    <xf numFmtId="0" fontId="29" fillId="4" borderId="18" xfId="0" applyFont="1" applyFill="1" applyBorder="1" applyAlignment="1">
      <alignment horizontal="right" vertical="center"/>
    </xf>
    <xf numFmtId="0" fontId="50" fillId="4" borderId="18" xfId="0" applyFont="1" applyFill="1" applyBorder="1" applyAlignment="1">
      <alignment horizontal="right" vertical="center"/>
    </xf>
    <xf numFmtId="168" fontId="49" fillId="4" borderId="18" xfId="5" applyNumberFormat="1" applyFont="1" applyFill="1" applyBorder="1" applyAlignment="1">
      <alignment horizontal="right" vertical="center"/>
    </xf>
    <xf numFmtId="168" fontId="47" fillId="4" borderId="18" xfId="0" applyNumberFormat="1" applyFont="1" applyFill="1" applyBorder="1" applyAlignment="1">
      <alignment horizontal="right" vertical="center"/>
    </xf>
    <xf numFmtId="0" fontId="29" fillId="4" borderId="13" xfId="0" applyFont="1" applyFill="1" applyBorder="1" applyAlignment="1">
      <alignment horizontal="left" vertical="center" indent="1"/>
    </xf>
    <xf numFmtId="0" fontId="29" fillId="4" borderId="18" xfId="0" applyFont="1" applyFill="1" applyBorder="1"/>
    <xf numFmtId="0" fontId="29" fillId="4" borderId="13" xfId="0" applyFont="1" applyFill="1" applyBorder="1" applyAlignment="1">
      <alignment vertical="center"/>
    </xf>
    <xf numFmtId="3" fontId="31" fillId="4" borderId="19" xfId="0" applyNumberFormat="1" applyFont="1" applyFill="1" applyBorder="1" applyAlignment="1">
      <alignment horizontal="right" vertical="center" wrapText="1"/>
    </xf>
    <xf numFmtId="43" fontId="47" fillId="4" borderId="19" xfId="0" applyNumberFormat="1" applyFont="1" applyFill="1" applyBorder="1" applyAlignment="1">
      <alignment horizontal="right" vertical="center"/>
    </xf>
    <xf numFmtId="1" fontId="47" fillId="4" borderId="19" xfId="0" applyNumberFormat="1" applyFont="1" applyFill="1" applyBorder="1" applyAlignment="1">
      <alignment horizontal="right" vertical="center"/>
    </xf>
    <xf numFmtId="2" fontId="47" fillId="4" borderId="19" xfId="0" applyNumberFormat="1" applyFont="1" applyFill="1" applyBorder="1" applyAlignment="1">
      <alignment horizontal="right" vertical="center"/>
    </xf>
    <xf numFmtId="169" fontId="31" fillId="4" borderId="19" xfId="0" applyNumberFormat="1" applyFont="1" applyFill="1" applyBorder="1"/>
    <xf numFmtId="168" fontId="50" fillId="4" borderId="18" xfId="0" applyNumberFormat="1" applyFont="1" applyFill="1" applyBorder="1" applyAlignment="1">
      <alignment horizontal="right" vertical="center"/>
    </xf>
    <xf numFmtId="168" fontId="50" fillId="4" borderId="19" xfId="0" applyNumberFormat="1" applyFont="1" applyFill="1" applyBorder="1" applyAlignment="1">
      <alignment horizontal="right" vertical="center"/>
    </xf>
    <xf numFmtId="0" fontId="50" fillId="4" borderId="19" xfId="0" applyFont="1" applyFill="1" applyBorder="1" applyAlignment="1">
      <alignment horizontal="right" vertical="center"/>
    </xf>
    <xf numFmtId="41" fontId="50" fillId="4" borderId="19" xfId="0" applyNumberFormat="1" applyFont="1" applyFill="1" applyBorder="1" applyAlignment="1">
      <alignment horizontal="right" vertical="center"/>
    </xf>
    <xf numFmtId="168" fontId="49" fillId="4" borderId="19" xfId="5" applyNumberFormat="1" applyFont="1" applyFill="1" applyBorder="1" applyAlignment="1">
      <alignment horizontal="right" vertical="center"/>
    </xf>
    <xf numFmtId="168" fontId="47" fillId="4" borderId="19" xfId="0" applyNumberFormat="1" applyFont="1" applyFill="1" applyBorder="1" applyAlignment="1">
      <alignment horizontal="right" vertical="center"/>
    </xf>
    <xf numFmtId="0" fontId="29" fillId="4" borderId="19" xfId="0" applyFont="1" applyFill="1" applyBorder="1"/>
    <xf numFmtId="3" fontId="29" fillId="4" borderId="19" xfId="0" applyNumberFormat="1" applyFont="1" applyFill="1" applyBorder="1" applyAlignment="1">
      <alignment horizontal="right" vertical="center"/>
    </xf>
    <xf numFmtId="0" fontId="29" fillId="4" borderId="19" xfId="0" applyFont="1" applyFill="1" applyBorder="1" applyAlignment="1">
      <alignment horizontal="right" vertical="center"/>
    </xf>
    <xf numFmtId="0" fontId="50" fillId="4" borderId="13" xfId="0" applyFont="1" applyFill="1" applyBorder="1" applyAlignment="1">
      <alignment horizontal="left" vertical="center" indent="2"/>
    </xf>
    <xf numFmtId="0" fontId="51" fillId="4" borderId="13" xfId="0" applyFont="1" applyFill="1" applyBorder="1" applyAlignment="1">
      <alignment horizontal="left" vertical="center"/>
    </xf>
    <xf numFmtId="0" fontId="49" fillId="4" borderId="13" xfId="0" applyFont="1" applyFill="1" applyBorder="1" applyAlignment="1">
      <alignment vertical="center"/>
    </xf>
    <xf numFmtId="0" fontId="51" fillId="4" borderId="13" xfId="0" applyFont="1" applyFill="1" applyBorder="1" applyAlignment="1">
      <alignment vertical="center"/>
    </xf>
    <xf numFmtId="0" fontId="50" fillId="4" borderId="13" xfId="0" applyFont="1" applyFill="1" applyBorder="1" applyAlignment="1">
      <alignment horizontal="left" vertical="center" indent="1"/>
    </xf>
    <xf numFmtId="0" fontId="49" fillId="4" borderId="13" xfId="0" applyFont="1" applyFill="1" applyBorder="1" applyAlignment="1">
      <alignment horizontal="right" vertical="center"/>
    </xf>
    <xf numFmtId="169" fontId="49" fillId="4" borderId="18" xfId="0" applyNumberFormat="1" applyFont="1" applyFill="1" applyBorder="1" applyAlignment="1">
      <alignment horizontal="right" vertical="center" wrapText="1"/>
    </xf>
    <xf numFmtId="168" fontId="49" fillId="4" borderId="18" xfId="0" applyNumberFormat="1" applyFont="1" applyFill="1" applyBorder="1" applyAlignment="1">
      <alignment horizontal="right" vertical="center" wrapText="1"/>
    </xf>
    <xf numFmtId="169" fontId="47" fillId="4" borderId="18" xfId="0" applyNumberFormat="1" applyFont="1" applyFill="1" applyBorder="1" applyAlignment="1">
      <alignment horizontal="right" vertical="center"/>
    </xf>
    <xf numFmtId="43" fontId="47" fillId="4" borderId="18" xfId="0" applyNumberFormat="1" applyFont="1" applyFill="1" applyBorder="1" applyAlignment="1">
      <alignment horizontal="right" vertical="center" wrapText="1"/>
    </xf>
    <xf numFmtId="168" fontId="47" fillId="4" borderId="18" xfId="0" applyNumberFormat="1" applyFont="1" applyFill="1" applyBorder="1" applyAlignment="1">
      <alignment horizontal="right" vertical="center" wrapText="1"/>
    </xf>
    <xf numFmtId="169" fontId="29" fillId="4" borderId="18" xfId="0" applyNumberFormat="1" applyFont="1" applyFill="1" applyBorder="1" applyAlignment="1">
      <alignment horizontal="right" vertical="center"/>
    </xf>
    <xf numFmtId="176" fontId="47" fillId="4" borderId="18" xfId="0" applyNumberFormat="1" applyFont="1" applyFill="1" applyBorder="1" applyAlignment="1">
      <alignment horizontal="right" vertical="center" wrapText="1"/>
    </xf>
    <xf numFmtId="176" fontId="29" fillId="4" borderId="18" xfId="0" applyNumberFormat="1" applyFont="1" applyFill="1" applyBorder="1" applyAlignment="1">
      <alignment horizontal="right" vertical="center" wrapText="1"/>
    </xf>
    <xf numFmtId="169" fontId="49" fillId="4" borderId="19" xfId="0" applyNumberFormat="1" applyFont="1" applyFill="1" applyBorder="1" applyAlignment="1">
      <alignment horizontal="right" vertical="center" wrapText="1"/>
    </xf>
    <xf numFmtId="168" fontId="49" fillId="4" borderId="19" xfId="0" applyNumberFormat="1" applyFont="1" applyFill="1" applyBorder="1" applyAlignment="1">
      <alignment horizontal="right" vertical="center" wrapText="1"/>
    </xf>
    <xf numFmtId="169" fontId="47" fillId="4" borderId="19" xfId="0" applyNumberFormat="1" applyFont="1" applyFill="1" applyBorder="1" applyAlignment="1">
      <alignment horizontal="right" vertical="center"/>
    </xf>
    <xf numFmtId="43" fontId="47" fillId="4" borderId="19" xfId="0" applyNumberFormat="1" applyFont="1" applyFill="1" applyBorder="1" applyAlignment="1">
      <alignment horizontal="right" vertical="center" wrapText="1"/>
    </xf>
    <xf numFmtId="168" fontId="29" fillId="4" borderId="19" xfId="0" applyNumberFormat="1" applyFont="1" applyFill="1" applyBorder="1" applyAlignment="1">
      <alignment horizontal="right" vertical="center" wrapText="1"/>
    </xf>
    <xf numFmtId="168" fontId="47" fillId="4" borderId="19" xfId="0" applyNumberFormat="1" applyFont="1" applyFill="1" applyBorder="1" applyAlignment="1">
      <alignment horizontal="right" vertical="center" wrapText="1"/>
    </xf>
    <xf numFmtId="169" fontId="29" fillId="4" borderId="19" xfId="0" applyNumberFormat="1" applyFont="1" applyFill="1" applyBorder="1" applyAlignment="1">
      <alignment horizontal="right" vertical="center"/>
    </xf>
    <xf numFmtId="176" fontId="29" fillId="4" borderId="19" xfId="0" applyNumberFormat="1" applyFont="1" applyFill="1" applyBorder="1" applyAlignment="1">
      <alignment horizontal="right" vertical="center" wrapText="1"/>
    </xf>
    <xf numFmtId="176" fontId="47" fillId="4" borderId="19" xfId="0" applyNumberFormat="1" applyFont="1" applyFill="1" applyBorder="1" applyAlignment="1">
      <alignment horizontal="right" vertical="center" wrapText="1"/>
    </xf>
    <xf numFmtId="0" fontId="51" fillId="4" borderId="13" xfId="0" applyFont="1" applyFill="1" applyBorder="1" applyAlignment="1">
      <alignment horizontal="justify" vertical="center"/>
    </xf>
    <xf numFmtId="2" fontId="47" fillId="4" borderId="18" xfId="0" applyNumberFormat="1" applyFont="1" applyFill="1" applyBorder="1" applyAlignment="1">
      <alignment horizontal="right" vertical="center"/>
    </xf>
    <xf numFmtId="1" fontId="47" fillId="4" borderId="18" xfId="0" applyNumberFormat="1" applyFont="1" applyFill="1" applyBorder="1" applyAlignment="1">
      <alignment horizontal="right" vertical="center"/>
    </xf>
    <xf numFmtId="2" fontId="49" fillId="4" borderId="18" xfId="0" applyNumberFormat="1" applyFont="1" applyFill="1" applyBorder="1" applyAlignment="1">
      <alignment horizontal="right" vertical="center"/>
    </xf>
    <xf numFmtId="0" fontId="51" fillId="4" borderId="13" xfId="0" applyFont="1" applyFill="1" applyBorder="1" applyAlignment="1">
      <alignment horizontal="right" vertical="center"/>
    </xf>
    <xf numFmtId="168" fontId="49" fillId="4" borderId="18" xfId="0" applyNumberFormat="1" applyFont="1" applyFill="1" applyBorder="1" applyAlignment="1">
      <alignment horizontal="right" vertical="center"/>
    </xf>
    <xf numFmtId="1" fontId="51" fillId="4" borderId="18" xfId="0" applyNumberFormat="1" applyFont="1" applyFill="1" applyBorder="1" applyAlignment="1">
      <alignment horizontal="right" vertical="center"/>
    </xf>
    <xf numFmtId="1" fontId="49" fillId="4" borderId="18" xfId="0" applyNumberFormat="1" applyFont="1" applyFill="1" applyBorder="1" applyAlignment="1">
      <alignment horizontal="right" vertical="center"/>
    </xf>
    <xf numFmtId="2" fontId="49" fillId="4" borderId="19" xfId="0" applyNumberFormat="1" applyFont="1" applyFill="1" applyBorder="1" applyAlignment="1">
      <alignment horizontal="right" vertical="center"/>
    </xf>
    <xf numFmtId="168" fontId="49" fillId="4" borderId="19" xfId="0" applyNumberFormat="1" applyFont="1" applyFill="1" applyBorder="1" applyAlignment="1">
      <alignment horizontal="right" vertical="center"/>
    </xf>
    <xf numFmtId="3" fontId="49" fillId="4" borderId="18" xfId="0" applyNumberFormat="1" applyFont="1" applyFill="1" applyBorder="1" applyAlignment="1">
      <alignment horizontal="right" vertical="center" wrapText="1"/>
    </xf>
    <xf numFmtId="0" fontId="47" fillId="4" borderId="13" xfId="0" applyFont="1" applyFill="1" applyBorder="1" applyAlignment="1">
      <alignment horizontal="left" vertical="center" indent="2"/>
    </xf>
    <xf numFmtId="3" fontId="47" fillId="4" borderId="18" xfId="0" applyNumberFormat="1" applyFont="1" applyFill="1" applyBorder="1" applyAlignment="1">
      <alignment horizontal="right" vertical="center" wrapText="1"/>
    </xf>
    <xf numFmtId="0" fontId="47" fillId="4" borderId="18" xfId="0" applyFont="1" applyFill="1" applyBorder="1" applyAlignment="1">
      <alignment horizontal="right" vertical="center" wrapText="1"/>
    </xf>
    <xf numFmtId="0" fontId="49" fillId="4" borderId="18" xfId="0" applyFont="1" applyFill="1" applyBorder="1" applyAlignment="1">
      <alignment horizontal="right" vertical="center" wrapText="1"/>
    </xf>
    <xf numFmtId="168" fontId="50" fillId="4" borderId="18" xfId="0" applyNumberFormat="1" applyFont="1" applyFill="1" applyBorder="1" applyAlignment="1">
      <alignment horizontal="right" vertical="center" wrapText="1"/>
    </xf>
    <xf numFmtId="168" fontId="31" fillId="4" borderId="18" xfId="0" applyNumberFormat="1" applyFont="1" applyFill="1" applyBorder="1" applyAlignment="1">
      <alignment horizontal="right" vertical="center" wrapText="1"/>
    </xf>
    <xf numFmtId="168" fontId="29" fillId="4" borderId="18" xfId="0" applyNumberFormat="1" applyFont="1" applyFill="1" applyBorder="1" applyAlignment="1">
      <alignment horizontal="right" vertical="center" wrapText="1"/>
    </xf>
    <xf numFmtId="169" fontId="47" fillId="4" borderId="18" xfId="0" applyNumberFormat="1" applyFont="1" applyFill="1" applyBorder="1" applyAlignment="1">
      <alignment horizontal="right" vertical="center" wrapText="1"/>
    </xf>
    <xf numFmtId="3" fontId="49" fillId="4" borderId="19" xfId="0" applyNumberFormat="1" applyFont="1" applyFill="1" applyBorder="1" applyAlignment="1">
      <alignment horizontal="right" vertical="center" wrapText="1"/>
    </xf>
    <xf numFmtId="3" fontId="47" fillId="4" borderId="19" xfId="0" applyNumberFormat="1" applyFont="1" applyFill="1" applyBorder="1" applyAlignment="1">
      <alignment horizontal="right" vertical="center" wrapText="1"/>
    </xf>
    <xf numFmtId="0" fontId="47" fillId="4" borderId="19" xfId="0" applyFont="1" applyFill="1" applyBorder="1" applyAlignment="1">
      <alignment horizontal="right" vertical="center" wrapText="1"/>
    </xf>
    <xf numFmtId="0" fontId="50" fillId="4" borderId="19" xfId="0" applyFont="1" applyFill="1" applyBorder="1" applyAlignment="1">
      <alignment horizontal="right" vertical="center" wrapText="1"/>
    </xf>
    <xf numFmtId="0" fontId="49" fillId="4" borderId="19" xfId="0" applyFont="1" applyFill="1" applyBorder="1" applyAlignment="1">
      <alignment horizontal="right" vertical="center" wrapText="1"/>
    </xf>
    <xf numFmtId="168" fontId="50" fillId="4" borderId="19" xfId="0" applyNumberFormat="1" applyFont="1" applyFill="1" applyBorder="1" applyAlignment="1">
      <alignment horizontal="right" vertical="center" wrapText="1"/>
    </xf>
    <xf numFmtId="168" fontId="49" fillId="4" borderId="19" xfId="5" applyNumberFormat="1" applyFont="1" applyFill="1" applyBorder="1" applyAlignment="1">
      <alignment horizontal="right" vertical="center" wrapText="1"/>
    </xf>
    <xf numFmtId="168" fontId="31" fillId="4" borderId="19" xfId="0" applyNumberFormat="1" applyFont="1" applyFill="1" applyBorder="1" applyAlignment="1">
      <alignment horizontal="right" vertical="center" wrapText="1"/>
    </xf>
    <xf numFmtId="169" fontId="47" fillId="4" borderId="19" xfId="0" applyNumberFormat="1" applyFont="1" applyFill="1" applyBorder="1" applyAlignment="1">
      <alignment horizontal="right" vertical="center" wrapText="1"/>
    </xf>
    <xf numFmtId="3" fontId="49" fillId="4" borderId="18" xfId="0" applyNumberFormat="1" applyFont="1" applyFill="1" applyBorder="1" applyAlignment="1">
      <alignment horizontal="right" vertical="center"/>
    </xf>
    <xf numFmtId="0" fontId="51" fillId="4" borderId="18" xfId="0" applyFont="1" applyFill="1" applyBorder="1" applyAlignment="1">
      <alignment horizontal="right" vertical="center"/>
    </xf>
    <xf numFmtId="3" fontId="50" fillId="4" borderId="18" xfId="0" applyNumberFormat="1" applyFont="1" applyFill="1" applyBorder="1" applyAlignment="1">
      <alignment horizontal="right" vertical="center"/>
    </xf>
    <xf numFmtId="0" fontId="50" fillId="4" borderId="13" xfId="0" applyFont="1" applyFill="1" applyBorder="1" applyAlignment="1">
      <alignment horizontal="right" vertical="center"/>
    </xf>
    <xf numFmtId="3" fontId="49" fillId="4" borderId="19" xfId="0" applyNumberFormat="1" applyFont="1" applyFill="1" applyBorder="1" applyAlignment="1">
      <alignment horizontal="right" vertical="center"/>
    </xf>
    <xf numFmtId="0" fontId="51" fillId="4" borderId="19" xfId="0" applyFont="1" applyFill="1" applyBorder="1" applyAlignment="1">
      <alignment horizontal="right" vertical="center"/>
    </xf>
    <xf numFmtId="3" fontId="50" fillId="4" borderId="19" xfId="0" applyNumberFormat="1" applyFont="1" applyFill="1" applyBorder="1" applyAlignment="1">
      <alignment horizontal="right" vertical="center"/>
    </xf>
    <xf numFmtId="1" fontId="50" fillId="4" borderId="18" xfId="0" applyNumberFormat="1" applyFont="1" applyFill="1" applyBorder="1" applyAlignment="1">
      <alignment horizontal="right" vertical="center"/>
    </xf>
    <xf numFmtId="0" fontId="6" fillId="4" borderId="0" xfId="0" applyFont="1" applyFill="1"/>
    <xf numFmtId="0" fontId="48" fillId="4" borderId="0" xfId="0" applyFont="1" applyFill="1"/>
    <xf numFmtId="0" fontId="48" fillId="4" borderId="0" xfId="0" applyFont="1" applyFill="1" applyAlignment="1">
      <alignment horizontal="right"/>
    </xf>
    <xf numFmtId="0" fontId="55" fillId="4" borderId="0" xfId="0" applyFont="1" applyFill="1"/>
    <xf numFmtId="0" fontId="48" fillId="4" borderId="0" xfId="0" applyFont="1" applyFill="1" applyAlignment="1">
      <alignment vertical="top"/>
    </xf>
    <xf numFmtId="0" fontId="48" fillId="4" borderId="0" xfId="0" applyFont="1" applyFill="1" applyAlignment="1">
      <alignment horizontal="right" vertical="top"/>
    </xf>
    <xf numFmtId="174" fontId="48" fillId="4" borderId="0" xfId="0" applyNumberFormat="1" applyFont="1" applyFill="1"/>
    <xf numFmtId="1" fontId="48" fillId="4" borderId="0" xfId="0" applyNumberFormat="1" applyFont="1" applyFill="1" applyAlignment="1">
      <alignment horizontal="right"/>
    </xf>
    <xf numFmtId="0" fontId="48" fillId="4" borderId="0" xfId="0" applyFont="1" applyFill="1" applyBorder="1"/>
    <xf numFmtId="0" fontId="48" fillId="4" borderId="0" xfId="0" applyFont="1" applyFill="1" applyBorder="1" applyAlignment="1">
      <alignment horizontal="right"/>
    </xf>
    <xf numFmtId="0" fontId="48" fillId="4" borderId="0" xfId="0" applyFont="1" applyFill="1" applyBorder="1" applyAlignment="1">
      <alignment vertical="top"/>
    </xf>
    <xf numFmtId="0" fontId="48" fillId="4" borderId="0" xfId="0" applyFont="1" applyFill="1" applyBorder="1" applyAlignment="1">
      <alignment horizontal="right" vertical="top"/>
    </xf>
    <xf numFmtId="0" fontId="59" fillId="4" borderId="0" xfId="0" applyFont="1" applyFill="1" applyBorder="1" applyAlignment="1">
      <alignment horizontal="right"/>
    </xf>
    <xf numFmtId="43" fontId="48" fillId="4" borderId="0" xfId="0" applyNumberFormat="1" applyFont="1" applyFill="1" applyBorder="1" applyAlignment="1">
      <alignment horizontal="right" vertical="top"/>
    </xf>
    <xf numFmtId="178" fontId="60" fillId="4" borderId="0" xfId="0" applyNumberFormat="1" applyFont="1" applyFill="1" applyBorder="1" applyAlignment="1">
      <alignment horizontal="right" vertical="top"/>
    </xf>
    <xf numFmtId="0" fontId="60" fillId="4" borderId="0" xfId="0" applyFont="1" applyFill="1" applyBorder="1" applyAlignment="1">
      <alignment vertical="top"/>
    </xf>
    <xf numFmtId="178" fontId="60" fillId="4" borderId="0" xfId="0" applyNumberFormat="1" applyFont="1" applyFill="1" applyBorder="1" applyAlignment="1">
      <alignment horizontal="right"/>
    </xf>
    <xf numFmtId="178" fontId="61" fillId="4" borderId="0" xfId="0" applyNumberFormat="1" applyFont="1" applyFill="1" applyBorder="1" applyAlignment="1">
      <alignment horizontal="right" vertical="top"/>
    </xf>
    <xf numFmtId="0" fontId="62" fillId="4" borderId="0" xfId="0" applyFont="1" applyFill="1" applyBorder="1" applyAlignment="1">
      <alignment horizontal="left" vertical="top"/>
    </xf>
    <xf numFmtId="43" fontId="60" fillId="4" borderId="0" xfId="0" applyNumberFormat="1" applyFont="1" applyFill="1" applyBorder="1" applyAlignment="1">
      <alignment horizontal="right" vertical="top"/>
    </xf>
    <xf numFmtId="43" fontId="60" fillId="4" borderId="0" xfId="0" applyNumberFormat="1" applyFont="1" applyFill="1" applyBorder="1" applyAlignment="1">
      <alignment horizontal="right"/>
    </xf>
    <xf numFmtId="178" fontId="61" fillId="4" borderId="0" xfId="0" applyNumberFormat="1" applyFont="1" applyFill="1" applyBorder="1" applyAlignment="1">
      <alignment horizontal="right"/>
    </xf>
    <xf numFmtId="0" fontId="62" fillId="4" borderId="0" xfId="0" applyFont="1" applyFill="1" applyBorder="1" applyAlignment="1">
      <alignment vertical="top"/>
    </xf>
    <xf numFmtId="43" fontId="48" fillId="4" borderId="0" xfId="0" applyNumberFormat="1" applyFont="1" applyFill="1" applyBorder="1" applyAlignment="1">
      <alignment vertical="top"/>
    </xf>
    <xf numFmtId="179" fontId="48" fillId="4" borderId="0" xfId="0" applyNumberFormat="1" applyFont="1" applyFill="1" applyBorder="1" applyAlignment="1">
      <alignment horizontal="right" vertical="top"/>
    </xf>
    <xf numFmtId="175" fontId="48" fillId="4" borderId="0" xfId="0" applyNumberFormat="1" applyFont="1" applyFill="1" applyBorder="1" applyAlignment="1">
      <alignment horizontal="right"/>
    </xf>
    <xf numFmtId="178" fontId="59" fillId="4" borderId="0" xfId="0" applyNumberFormat="1" applyFont="1" applyFill="1" applyBorder="1" applyAlignment="1">
      <alignment horizontal="right"/>
    </xf>
    <xf numFmtId="178" fontId="48" fillId="4" borderId="0" xfId="0" applyNumberFormat="1" applyFont="1" applyFill="1" applyBorder="1" applyAlignment="1">
      <alignment horizontal="right"/>
    </xf>
    <xf numFmtId="43" fontId="48" fillId="4" borderId="0" xfId="0" applyNumberFormat="1" applyFont="1" applyFill="1" applyBorder="1" applyAlignment="1">
      <alignment horizontal="right"/>
    </xf>
    <xf numFmtId="178" fontId="48" fillId="4" borderId="0" xfId="0" applyNumberFormat="1" applyFont="1" applyFill="1" applyBorder="1" applyAlignment="1">
      <alignment horizontal="left" indent="1"/>
    </xf>
    <xf numFmtId="0" fontId="59" fillId="4" borderId="0" xfId="0" applyFont="1" applyFill="1" applyBorder="1"/>
    <xf numFmtId="178" fontId="63" fillId="4" borderId="0" xfId="0" applyNumberFormat="1" applyFont="1" applyFill="1" applyBorder="1" applyAlignment="1">
      <alignment horizontal="right"/>
    </xf>
    <xf numFmtId="178" fontId="63" fillId="4" borderId="0" xfId="0" applyNumberFormat="1" applyFont="1" applyFill="1" applyBorder="1"/>
    <xf numFmtId="9" fontId="48" fillId="4" borderId="0" xfId="5" applyFont="1" applyFill="1" applyBorder="1"/>
    <xf numFmtId="178" fontId="48" fillId="4" borderId="0" xfId="0" applyNumberFormat="1" applyFont="1" applyFill="1" applyBorder="1" applyAlignment="1">
      <alignment horizontal="right" vertical="top"/>
    </xf>
    <xf numFmtId="178" fontId="63" fillId="4" borderId="0" xfId="0" applyNumberFormat="1" applyFont="1" applyFill="1" applyBorder="1" applyAlignment="1">
      <alignment horizontal="right" vertical="top"/>
    </xf>
    <xf numFmtId="178" fontId="59" fillId="4" borderId="0" xfId="0" applyNumberFormat="1" applyFont="1" applyFill="1" applyBorder="1" applyAlignment="1">
      <alignment horizontal="right" vertical="top"/>
    </xf>
    <xf numFmtId="178" fontId="64" fillId="4" borderId="0" xfId="0" applyNumberFormat="1" applyFont="1" applyFill="1" applyBorder="1" applyAlignment="1">
      <alignment horizontal="right" vertical="top"/>
    </xf>
    <xf numFmtId="175" fontId="59" fillId="4" borderId="0" xfId="0" applyNumberFormat="1" applyFont="1" applyFill="1" applyBorder="1" applyAlignment="1">
      <alignment horizontal="right"/>
    </xf>
    <xf numFmtId="9" fontId="48" fillId="4" borderId="0" xfId="5" applyFont="1" applyFill="1" applyBorder="1" applyAlignment="1">
      <alignment horizontal="right"/>
    </xf>
    <xf numFmtId="178" fontId="65" fillId="4" borderId="0" xfId="0" applyNumberFormat="1" applyFont="1" applyFill="1" applyBorder="1" applyAlignment="1">
      <alignment horizontal="right" vertical="top"/>
    </xf>
    <xf numFmtId="175" fontId="63" fillId="4" borderId="0" xfId="0" applyNumberFormat="1" applyFont="1" applyFill="1" applyBorder="1" applyAlignment="1">
      <alignment horizontal="right"/>
    </xf>
    <xf numFmtId="3" fontId="48" fillId="4" borderId="0" xfId="0" applyNumberFormat="1" applyFont="1" applyFill="1" applyAlignment="1">
      <alignment horizontal="right"/>
    </xf>
    <xf numFmtId="177" fontId="66" fillId="4" borderId="0" xfId="0" applyNumberFormat="1" applyFont="1" applyFill="1" applyBorder="1" applyAlignment="1">
      <alignment horizontal="right" vertical="center" wrapText="1"/>
    </xf>
    <xf numFmtId="168" fontId="48" fillId="4" borderId="0" xfId="0" applyNumberFormat="1" applyFont="1" applyFill="1" applyBorder="1" applyAlignment="1">
      <alignment horizontal="right"/>
    </xf>
    <xf numFmtId="168" fontId="66" fillId="4" borderId="0" xfId="0" applyNumberFormat="1" applyFont="1" applyFill="1" applyBorder="1" applyAlignment="1">
      <alignment horizontal="right" vertical="center" wrapText="1"/>
    </xf>
    <xf numFmtId="177" fontId="67" fillId="4" borderId="0" xfId="0" applyNumberFormat="1" applyFont="1" applyFill="1" applyBorder="1" applyAlignment="1">
      <alignment horizontal="right" vertical="center" wrapText="1"/>
    </xf>
    <xf numFmtId="169" fontId="48" fillId="4" borderId="0" xfId="0" applyNumberFormat="1" applyFont="1" applyFill="1" applyBorder="1"/>
    <xf numFmtId="177" fontId="65" fillId="4" borderId="0" xfId="0" applyNumberFormat="1" applyFont="1" applyFill="1" applyBorder="1" applyAlignment="1">
      <alignment horizontal="right" vertical="center" wrapText="1"/>
    </xf>
    <xf numFmtId="168" fontId="48" fillId="4" borderId="0" xfId="0" applyNumberFormat="1" applyFont="1" applyFill="1" applyBorder="1" applyAlignment="1">
      <alignment horizontal="right" vertical="center" wrapText="1"/>
    </xf>
    <xf numFmtId="177" fontId="59" fillId="4" borderId="0" xfId="0" applyNumberFormat="1" applyFont="1" applyFill="1" applyBorder="1" applyAlignment="1">
      <alignment horizontal="right" vertical="center" wrapText="1"/>
    </xf>
    <xf numFmtId="177" fontId="48" fillId="4" borderId="0" xfId="0" applyNumberFormat="1" applyFont="1" applyFill="1" applyBorder="1" applyAlignment="1">
      <alignment horizontal="right" vertical="center" wrapText="1"/>
    </xf>
    <xf numFmtId="177" fontId="48" fillId="4" borderId="0" xfId="0" applyNumberFormat="1" applyFont="1" applyFill="1" applyBorder="1"/>
    <xf numFmtId="177" fontId="48" fillId="4" borderId="0" xfId="0" applyNumberFormat="1" applyFont="1" applyFill="1" applyBorder="1" applyAlignment="1">
      <alignment horizontal="right"/>
    </xf>
    <xf numFmtId="0" fontId="5" fillId="2" borderId="5" xfId="0" applyFont="1" applyFill="1" applyBorder="1"/>
    <xf numFmtId="0" fontId="5" fillId="2" borderId="2" xfId="0" applyFont="1" applyFill="1" applyBorder="1"/>
    <xf numFmtId="0" fontId="29" fillId="5" borderId="0" xfId="0" applyFont="1" applyFill="1" applyBorder="1" applyAlignment="1">
      <alignment horizontal="right" vertical="top" wrapText="1"/>
    </xf>
    <xf numFmtId="0" fontId="31" fillId="4" borderId="0" xfId="0" applyFont="1" applyFill="1" applyBorder="1" applyAlignment="1">
      <alignment horizontal="right" vertical="top" wrapText="1"/>
    </xf>
    <xf numFmtId="3" fontId="31" fillId="4" borderId="13" xfId="0" applyNumberFormat="1" applyFont="1" applyFill="1" applyBorder="1" applyAlignment="1">
      <alignment vertical="center" wrapText="1"/>
    </xf>
    <xf numFmtId="3" fontId="31" fillId="4" borderId="13" xfId="0" applyNumberFormat="1" applyFont="1" applyFill="1" applyBorder="1" applyAlignment="1">
      <alignment horizontal="right" vertical="center" wrapText="1"/>
    </xf>
    <xf numFmtId="3" fontId="31" fillId="5" borderId="18" xfId="0" applyNumberFormat="1" applyFont="1" applyFill="1" applyBorder="1" applyAlignment="1">
      <alignment horizontal="right" vertical="center"/>
    </xf>
    <xf numFmtId="3" fontId="29" fillId="4" borderId="0" xfId="0" applyNumberFormat="1" applyFont="1" applyFill="1" applyBorder="1"/>
    <xf numFmtId="3" fontId="31" fillId="4" borderId="20" xfId="0" applyNumberFormat="1" applyFont="1" applyFill="1" applyBorder="1" applyAlignment="1">
      <alignment horizontal="right" vertical="center"/>
    </xf>
    <xf numFmtId="3" fontId="29" fillId="4" borderId="0" xfId="0" applyNumberFormat="1" applyFont="1" applyFill="1"/>
    <xf numFmtId="3" fontId="48" fillId="4" borderId="0" xfId="0" applyNumberFormat="1" applyFont="1" applyFill="1"/>
    <xf numFmtId="3" fontId="29" fillId="4" borderId="13" xfId="0" applyNumberFormat="1" applyFont="1" applyFill="1" applyBorder="1" applyAlignment="1">
      <alignment horizontal="left" vertical="center" indent="2"/>
    </xf>
    <xf numFmtId="3" fontId="29" fillId="4" borderId="13" xfId="0" applyNumberFormat="1" applyFont="1" applyFill="1" applyBorder="1" applyAlignment="1">
      <alignment horizontal="right" vertical="center"/>
    </xf>
    <xf numFmtId="3" fontId="47" fillId="5" borderId="18" xfId="0" applyNumberFormat="1" applyFont="1" applyFill="1" applyBorder="1" applyAlignment="1">
      <alignment horizontal="right" vertical="center"/>
    </xf>
    <xf numFmtId="3" fontId="47" fillId="4" borderId="20" xfId="0" applyNumberFormat="1" applyFont="1" applyFill="1" applyBorder="1" applyAlignment="1">
      <alignment horizontal="right" vertical="center"/>
    </xf>
    <xf numFmtId="2" fontId="31" fillId="4" borderId="13" xfId="0" applyNumberFormat="1" applyFont="1" applyFill="1" applyBorder="1" applyAlignment="1">
      <alignment horizontal="left" vertical="center"/>
    </xf>
    <xf numFmtId="2" fontId="31" fillId="5" borderId="18" xfId="0" applyNumberFormat="1" applyFont="1" applyFill="1" applyBorder="1" applyAlignment="1">
      <alignment horizontal="right" vertical="center"/>
    </xf>
    <xf numFmtId="2" fontId="31" fillId="4" borderId="20" xfId="0" applyNumberFormat="1" applyFont="1" applyFill="1" applyBorder="1" applyAlignment="1">
      <alignment horizontal="right" vertical="center"/>
    </xf>
    <xf numFmtId="2" fontId="29" fillId="4" borderId="0" xfId="0" applyNumberFormat="1" applyFont="1" applyFill="1"/>
    <xf numFmtId="2" fontId="48" fillId="4" borderId="0" xfId="0" applyNumberFormat="1" applyFont="1" applyFill="1"/>
    <xf numFmtId="2" fontId="48" fillId="4" borderId="0" xfId="0" applyNumberFormat="1" applyFont="1" applyFill="1" applyAlignment="1">
      <alignment horizontal="right"/>
    </xf>
    <xf numFmtId="169" fontId="31" fillId="4" borderId="13" xfId="0" applyNumberFormat="1" applyFont="1" applyFill="1" applyBorder="1" applyAlignment="1">
      <alignment vertical="center"/>
    </xf>
    <xf numFmtId="169" fontId="31" fillId="4" borderId="13" xfId="0" applyNumberFormat="1" applyFont="1" applyFill="1" applyBorder="1" applyAlignment="1">
      <alignment horizontal="right" vertical="center"/>
    </xf>
    <xf numFmtId="169" fontId="31" fillId="5" borderId="18" xfId="0" applyNumberFormat="1" applyFont="1" applyFill="1" applyBorder="1" applyAlignment="1">
      <alignment horizontal="right" vertical="center"/>
    </xf>
    <xf numFmtId="169" fontId="29" fillId="4" borderId="0" xfId="0" applyNumberFormat="1" applyFont="1" applyFill="1" applyBorder="1"/>
    <xf numFmtId="169" fontId="31" fillId="4" borderId="19" xfId="0" applyNumberFormat="1" applyFont="1" applyFill="1" applyBorder="1" applyAlignment="1">
      <alignment horizontal="right" vertical="center"/>
    </xf>
    <xf numFmtId="169" fontId="31" fillId="4" borderId="20" xfId="0" applyNumberFormat="1" applyFont="1" applyFill="1" applyBorder="1" applyAlignment="1">
      <alignment horizontal="right" vertical="center"/>
    </xf>
    <xf numFmtId="169" fontId="31" fillId="4" borderId="18" xfId="0" applyNumberFormat="1" applyFont="1" applyFill="1" applyBorder="1" applyAlignment="1">
      <alignment horizontal="right" vertical="center"/>
    </xf>
    <xf numFmtId="169" fontId="29" fillId="4" borderId="0" xfId="0" applyNumberFormat="1" applyFont="1" applyFill="1"/>
    <xf numFmtId="169" fontId="48" fillId="4" borderId="0" xfId="0" applyNumberFormat="1" applyFont="1" applyFill="1"/>
    <xf numFmtId="169" fontId="48" fillId="4" borderId="0" xfId="0" applyNumberFormat="1" applyFont="1" applyFill="1" applyAlignment="1">
      <alignment horizontal="right"/>
    </xf>
    <xf numFmtId="3" fontId="31" fillId="5" borderId="18" xfId="0" applyNumberFormat="1" applyFont="1" applyFill="1" applyBorder="1" applyAlignment="1">
      <alignment horizontal="right" vertical="center" wrapText="1"/>
    </xf>
    <xf numFmtId="3" fontId="31" fillId="4" borderId="20" xfId="0" applyNumberFormat="1" applyFont="1" applyFill="1" applyBorder="1" applyAlignment="1">
      <alignment horizontal="right" vertical="center" wrapText="1"/>
    </xf>
    <xf numFmtId="43" fontId="47" fillId="4" borderId="20" xfId="0" applyNumberFormat="1" applyFont="1" applyFill="1" applyBorder="1" applyAlignment="1">
      <alignment horizontal="right" vertical="center"/>
    </xf>
    <xf numFmtId="43" fontId="47" fillId="4" borderId="13" xfId="0" applyNumberFormat="1" applyFont="1" applyFill="1" applyBorder="1" applyAlignment="1">
      <alignment horizontal="right" vertical="center"/>
    </xf>
    <xf numFmtId="3" fontId="29" fillId="5" borderId="18" xfId="0" applyNumberFormat="1" applyFont="1" applyFill="1" applyBorder="1" applyAlignment="1">
      <alignment horizontal="right" vertical="center"/>
    </xf>
    <xf numFmtId="0" fontId="47" fillId="4" borderId="20" xfId="0" applyFont="1" applyFill="1" applyBorder="1" applyAlignment="1">
      <alignment horizontal="right" vertical="center"/>
    </xf>
    <xf numFmtId="1" fontId="47" fillId="4" borderId="13" xfId="0" applyNumberFormat="1" applyFont="1" applyFill="1" applyBorder="1" applyAlignment="1">
      <alignment horizontal="right" vertical="center"/>
    </xf>
    <xf numFmtId="2" fontId="31" fillId="4" borderId="13" xfId="0" applyNumberFormat="1" applyFont="1" applyFill="1" applyBorder="1" applyAlignment="1">
      <alignment vertical="center" wrapText="1"/>
    </xf>
    <xf numFmtId="2" fontId="31" fillId="4" borderId="13" xfId="0" applyNumberFormat="1" applyFont="1" applyFill="1" applyBorder="1" applyAlignment="1">
      <alignment horizontal="right" vertical="center" wrapText="1"/>
    </xf>
    <xf numFmtId="2" fontId="49" fillId="5" borderId="18" xfId="0" applyNumberFormat="1" applyFont="1" applyFill="1" applyBorder="1" applyAlignment="1">
      <alignment horizontal="right" vertical="center"/>
    </xf>
    <xf numFmtId="2" fontId="49" fillId="4" borderId="20" xfId="0" applyNumberFormat="1" applyFont="1" applyFill="1" applyBorder="1" applyAlignment="1">
      <alignment horizontal="right" vertical="center"/>
    </xf>
    <xf numFmtId="2" fontId="49" fillId="4" borderId="13" xfId="0" applyNumberFormat="1" applyFont="1" applyFill="1" applyBorder="1" applyAlignment="1">
      <alignment horizontal="right" vertical="center"/>
    </xf>
    <xf numFmtId="2" fontId="47" fillId="5" borderId="18" xfId="0" applyNumberFormat="1" applyFont="1" applyFill="1" applyBorder="1" applyAlignment="1">
      <alignment horizontal="right" vertical="center"/>
    </xf>
    <xf numFmtId="2" fontId="47" fillId="4" borderId="20" xfId="0" applyNumberFormat="1" applyFont="1" applyFill="1" applyBorder="1" applyAlignment="1">
      <alignment horizontal="right" vertical="center"/>
    </xf>
    <xf numFmtId="2" fontId="47" fillId="4" borderId="13" xfId="0" applyNumberFormat="1" applyFont="1" applyFill="1" applyBorder="1" applyAlignment="1">
      <alignment horizontal="right" vertical="center"/>
    </xf>
    <xf numFmtId="168" fontId="31" fillId="5" borderId="18" xfId="0" applyNumberFormat="1" applyFont="1" applyFill="1" applyBorder="1"/>
    <xf numFmtId="169" fontId="31" fillId="4" borderId="20" xfId="0" applyNumberFormat="1" applyFont="1" applyFill="1" applyBorder="1"/>
    <xf numFmtId="169" fontId="31" fillId="4" borderId="13" xfId="0" applyNumberFormat="1" applyFont="1" applyFill="1" applyBorder="1"/>
    <xf numFmtId="168" fontId="29" fillId="5" borderId="18" xfId="0" applyNumberFormat="1" applyFont="1" applyFill="1" applyBorder="1" applyAlignment="1">
      <alignment horizontal="right" vertical="center"/>
    </xf>
    <xf numFmtId="168" fontId="50" fillId="4" borderId="20" xfId="0" applyNumberFormat="1" applyFont="1" applyFill="1" applyBorder="1" applyAlignment="1">
      <alignment horizontal="right" vertical="center"/>
    </xf>
    <xf numFmtId="168" fontId="50" fillId="4" borderId="13" xfId="0" applyNumberFormat="1" applyFont="1" applyFill="1" applyBorder="1" applyAlignment="1">
      <alignment horizontal="right" vertical="center"/>
    </xf>
    <xf numFmtId="168" fontId="50" fillId="5" borderId="18" xfId="0" applyNumberFormat="1" applyFont="1" applyFill="1" applyBorder="1" applyAlignment="1">
      <alignment horizontal="right" vertical="center"/>
    </xf>
    <xf numFmtId="0" fontId="50" fillId="4" borderId="20" xfId="0" applyFont="1" applyFill="1" applyBorder="1" applyAlignment="1">
      <alignment horizontal="right" vertical="center"/>
    </xf>
    <xf numFmtId="41" fontId="50" fillId="4" borderId="13" xfId="0" applyNumberFormat="1" applyFont="1" applyFill="1" applyBorder="1" applyAlignment="1">
      <alignment horizontal="right" vertical="center"/>
    </xf>
    <xf numFmtId="168" fontId="49" fillId="5" borderId="18" xfId="5" applyNumberFormat="1" applyFont="1" applyFill="1" applyBorder="1" applyAlignment="1">
      <alignment horizontal="right" vertical="center"/>
    </xf>
    <xf numFmtId="168" fontId="49" fillId="4" borderId="20" xfId="5" applyNumberFormat="1" applyFont="1" applyFill="1" applyBorder="1" applyAlignment="1">
      <alignment horizontal="right" vertical="center"/>
    </xf>
    <xf numFmtId="168" fontId="49" fillId="4" borderId="13" xfId="5" applyNumberFormat="1" applyFont="1" applyFill="1" applyBorder="1" applyAlignment="1">
      <alignment horizontal="right" vertical="center"/>
    </xf>
    <xf numFmtId="168" fontId="47" fillId="5" borderId="18" xfId="0" applyNumberFormat="1" applyFont="1" applyFill="1" applyBorder="1" applyAlignment="1">
      <alignment horizontal="right" vertical="center"/>
    </xf>
    <xf numFmtId="168" fontId="47" fillId="4" borderId="20" xfId="0" applyNumberFormat="1" applyFont="1" applyFill="1" applyBorder="1" applyAlignment="1">
      <alignment horizontal="right" vertical="center"/>
    </xf>
    <xf numFmtId="168" fontId="47" fillId="4" borderId="13" xfId="0" applyNumberFormat="1" applyFont="1" applyFill="1" applyBorder="1" applyAlignment="1">
      <alignment horizontal="right" vertical="center"/>
    </xf>
    <xf numFmtId="0" fontId="29" fillId="5" borderId="18" xfId="0" applyFont="1" applyFill="1" applyBorder="1"/>
    <xf numFmtId="0" fontId="29" fillId="4" borderId="20" xfId="0" applyFont="1" applyFill="1" applyBorder="1"/>
    <xf numFmtId="0" fontId="29" fillId="4" borderId="13" xfId="0" applyFont="1" applyFill="1" applyBorder="1"/>
    <xf numFmtId="3" fontId="29" fillId="4" borderId="20" xfId="0" applyNumberFormat="1" applyFont="1" applyFill="1" applyBorder="1" applyAlignment="1">
      <alignment horizontal="right" vertical="center"/>
    </xf>
    <xf numFmtId="2" fontId="29" fillId="5" borderId="18" xfId="0" applyNumberFormat="1" applyFont="1" applyFill="1" applyBorder="1" applyAlignment="1">
      <alignment horizontal="right" vertical="center"/>
    </xf>
    <xf numFmtId="0" fontId="29" fillId="4" borderId="20" xfId="0" applyFont="1" applyFill="1" applyBorder="1" applyAlignment="1">
      <alignment horizontal="right" vertical="center"/>
    </xf>
    <xf numFmtId="168" fontId="49" fillId="5" borderId="18" xfId="0" applyNumberFormat="1" applyFont="1" applyFill="1" applyBorder="1" applyAlignment="1">
      <alignment horizontal="right" vertical="center" wrapText="1"/>
    </xf>
    <xf numFmtId="169" fontId="49" fillId="4" borderId="20" xfId="0" applyNumberFormat="1" applyFont="1" applyFill="1" applyBorder="1" applyAlignment="1">
      <alignment horizontal="right" vertical="center" wrapText="1"/>
    </xf>
    <xf numFmtId="169" fontId="49" fillId="4" borderId="13" xfId="0" applyNumberFormat="1" applyFont="1" applyFill="1" applyBorder="1" applyAlignment="1">
      <alignment horizontal="right" vertical="center" wrapText="1"/>
    </xf>
    <xf numFmtId="168" fontId="49" fillId="4" borderId="20" xfId="0" applyNumberFormat="1" applyFont="1" applyFill="1" applyBorder="1" applyAlignment="1">
      <alignment horizontal="right" vertical="center" wrapText="1"/>
    </xf>
    <xf numFmtId="168" fontId="49" fillId="4" borderId="13" xfId="0" applyNumberFormat="1" applyFont="1" applyFill="1" applyBorder="1" applyAlignment="1">
      <alignment horizontal="right" vertical="center" wrapText="1"/>
    </xf>
    <xf numFmtId="169" fontId="47" fillId="4" borderId="20" xfId="0" applyNumberFormat="1" applyFont="1" applyFill="1" applyBorder="1" applyAlignment="1">
      <alignment horizontal="right" vertical="center"/>
    </xf>
    <xf numFmtId="175" fontId="29" fillId="4" borderId="13" xfId="0" applyNumberFormat="1" applyFont="1" applyFill="1" applyBorder="1" applyAlignment="1">
      <alignment horizontal="right" vertical="center"/>
    </xf>
    <xf numFmtId="169" fontId="47" fillId="4" borderId="13" xfId="0" applyNumberFormat="1" applyFont="1" applyFill="1" applyBorder="1" applyAlignment="1">
      <alignment horizontal="right" vertical="center"/>
    </xf>
    <xf numFmtId="168" fontId="47" fillId="5" borderId="18" xfId="0" applyNumberFormat="1" applyFont="1" applyFill="1" applyBorder="1" applyAlignment="1">
      <alignment horizontal="right" vertical="center" wrapText="1"/>
    </xf>
    <xf numFmtId="43" fontId="47" fillId="4" borderId="20" xfId="0" applyNumberFormat="1" applyFont="1" applyFill="1" applyBorder="1" applyAlignment="1">
      <alignment horizontal="right" vertical="center" wrapText="1"/>
    </xf>
    <xf numFmtId="43" fontId="29" fillId="4" borderId="13" xfId="0" applyNumberFormat="1" applyFont="1" applyFill="1" applyBorder="1" applyAlignment="1">
      <alignment horizontal="right" vertical="center" wrapText="1"/>
    </xf>
    <xf numFmtId="43" fontId="47" fillId="4" borderId="13" xfId="0" applyNumberFormat="1" applyFont="1" applyFill="1" applyBorder="1" applyAlignment="1">
      <alignment horizontal="right" vertical="center" wrapText="1"/>
    </xf>
    <xf numFmtId="168" fontId="47" fillId="4" borderId="20" xfId="0" applyNumberFormat="1" applyFont="1" applyFill="1" applyBorder="1" applyAlignment="1">
      <alignment horizontal="right" vertical="center" wrapText="1"/>
    </xf>
    <xf numFmtId="168" fontId="29" fillId="4" borderId="13" xfId="0" applyNumberFormat="1" applyFont="1" applyFill="1" applyBorder="1" applyAlignment="1">
      <alignment horizontal="right" vertical="center" wrapText="1"/>
    </xf>
    <xf numFmtId="168" fontId="47" fillId="4" borderId="13" xfId="0" applyNumberFormat="1" applyFont="1" applyFill="1" applyBorder="1" applyAlignment="1">
      <alignment horizontal="right" vertical="center" wrapText="1"/>
    </xf>
    <xf numFmtId="169" fontId="29" fillId="4" borderId="20" xfId="0" applyNumberFormat="1" applyFont="1" applyFill="1" applyBorder="1" applyAlignment="1">
      <alignment horizontal="right" vertical="center"/>
    </xf>
    <xf numFmtId="169" fontId="29" fillId="4" borderId="13" xfId="0" applyNumberFormat="1" applyFont="1" applyFill="1" applyBorder="1" applyAlignment="1">
      <alignment horizontal="right" vertical="center"/>
    </xf>
    <xf numFmtId="168" fontId="31" fillId="5" borderId="18" xfId="0" applyNumberFormat="1" applyFont="1" applyFill="1" applyBorder="1" applyAlignment="1">
      <alignment horizontal="right" vertical="center" wrapText="1"/>
    </xf>
    <xf numFmtId="176" fontId="47" fillId="4" borderId="20" xfId="0" applyNumberFormat="1" applyFont="1" applyFill="1" applyBorder="1" applyAlignment="1">
      <alignment horizontal="right" vertical="center" wrapText="1"/>
    </xf>
    <xf numFmtId="176" fontId="29" fillId="4" borderId="13" xfId="0" applyNumberFormat="1" applyFont="1" applyFill="1" applyBorder="1" applyAlignment="1">
      <alignment horizontal="right" vertical="center" wrapText="1"/>
    </xf>
    <xf numFmtId="168" fontId="29" fillId="5" borderId="18" xfId="0" applyNumberFormat="1" applyFont="1" applyFill="1" applyBorder="1" applyAlignment="1">
      <alignment horizontal="right" vertical="center" wrapText="1"/>
    </xf>
    <xf numFmtId="176" fontId="29" fillId="4" borderId="20" xfId="0" applyNumberFormat="1" applyFont="1" applyFill="1" applyBorder="1" applyAlignment="1">
      <alignment horizontal="right" vertical="center" wrapText="1"/>
    </xf>
    <xf numFmtId="0" fontId="29" fillId="5" borderId="0" xfId="0" applyNumberFormat="1" applyFont="1" applyFill="1" applyBorder="1" applyAlignment="1">
      <alignment horizontal="right" vertical="top" wrapText="1"/>
    </xf>
    <xf numFmtId="0" fontId="31" fillId="4" borderId="0" xfId="0" applyNumberFormat="1" applyFont="1" applyFill="1" applyBorder="1" applyAlignment="1">
      <alignment horizontal="right" vertical="top" wrapText="1"/>
    </xf>
    <xf numFmtId="3" fontId="51" fillId="5" borderId="18" xfId="0" applyNumberFormat="1" applyFont="1" applyFill="1" applyBorder="1" applyAlignment="1">
      <alignment horizontal="right" vertical="center"/>
    </xf>
    <xf numFmtId="3" fontId="51" fillId="4" borderId="19" xfId="0" applyNumberFormat="1" applyFont="1" applyFill="1" applyBorder="1" applyAlignment="1">
      <alignment horizontal="right" vertical="center"/>
    </xf>
    <xf numFmtId="1" fontId="51" fillId="4" borderId="20" xfId="0" applyNumberFormat="1" applyFont="1" applyFill="1" applyBorder="1" applyAlignment="1">
      <alignment horizontal="right" vertical="center"/>
    </xf>
    <xf numFmtId="1" fontId="51" fillId="4" borderId="13" xfId="0" applyNumberFormat="1" applyFont="1" applyFill="1" applyBorder="1" applyAlignment="1">
      <alignment horizontal="right" vertical="center"/>
    </xf>
    <xf numFmtId="1" fontId="47" fillId="4" borderId="20" xfId="0" applyNumberFormat="1" applyFont="1" applyFill="1" applyBorder="1" applyAlignment="1">
      <alignment horizontal="right" vertical="center"/>
    </xf>
    <xf numFmtId="41" fontId="47" fillId="5" borderId="18" xfId="0" applyNumberFormat="1" applyFont="1" applyFill="1" applyBorder="1" applyAlignment="1">
      <alignment horizontal="right" vertical="center"/>
    </xf>
    <xf numFmtId="1" fontId="49" fillId="4" borderId="20" xfId="0" applyNumberFormat="1" applyFont="1" applyFill="1" applyBorder="1" applyAlignment="1">
      <alignment horizontal="right" vertical="center"/>
    </xf>
    <xf numFmtId="1" fontId="49" fillId="4" borderId="13" xfId="0" applyNumberFormat="1" applyFont="1" applyFill="1" applyBorder="1" applyAlignment="1">
      <alignment horizontal="right" vertical="center"/>
    </xf>
    <xf numFmtId="2" fontId="50" fillId="4" borderId="13" xfId="0" applyNumberFormat="1" applyFont="1" applyFill="1" applyBorder="1" applyAlignment="1">
      <alignment horizontal="left" vertical="center" indent="2"/>
    </xf>
    <xf numFmtId="1" fontId="47" fillId="5" borderId="18" xfId="0" applyNumberFormat="1" applyFont="1" applyFill="1" applyBorder="1" applyAlignment="1">
      <alignment horizontal="right" vertical="center"/>
    </xf>
    <xf numFmtId="2" fontId="51" fillId="4" borderId="13" xfId="0" applyNumberFormat="1" applyFont="1" applyFill="1" applyBorder="1" applyAlignment="1">
      <alignment vertical="center"/>
    </xf>
    <xf numFmtId="168" fontId="49" fillId="5" borderId="18" xfId="0" applyNumberFormat="1" applyFont="1" applyFill="1" applyBorder="1" applyAlignment="1">
      <alignment horizontal="right" vertical="center"/>
    </xf>
    <xf numFmtId="168" fontId="49" fillId="4" borderId="20" xfId="0" applyNumberFormat="1" applyFont="1" applyFill="1" applyBorder="1" applyAlignment="1">
      <alignment horizontal="right" vertical="center"/>
    </xf>
    <xf numFmtId="168" fontId="49" fillId="4" borderId="13" xfId="0" applyNumberFormat="1" applyFont="1" applyFill="1" applyBorder="1" applyAlignment="1">
      <alignment horizontal="right" vertical="center"/>
    </xf>
    <xf numFmtId="168" fontId="29" fillId="4" borderId="19" xfId="0" applyNumberFormat="1" applyFont="1" applyFill="1" applyBorder="1" applyAlignment="1">
      <alignment horizontal="right" vertical="center"/>
    </xf>
    <xf numFmtId="168" fontId="31" fillId="5" borderId="18" xfId="0" applyNumberFormat="1" applyFont="1" applyFill="1" applyBorder="1" applyAlignment="1">
      <alignment horizontal="right" vertical="center"/>
    </xf>
    <xf numFmtId="168" fontId="31" fillId="4" borderId="20" xfId="0" applyNumberFormat="1" applyFont="1" applyFill="1" applyBorder="1" applyAlignment="1">
      <alignment horizontal="right" vertical="center"/>
    </xf>
    <xf numFmtId="3" fontId="49" fillId="5" borderId="18" xfId="0" applyNumberFormat="1" applyFont="1" applyFill="1" applyBorder="1" applyAlignment="1">
      <alignment horizontal="right" vertical="center" wrapText="1"/>
    </xf>
    <xf numFmtId="3" fontId="49" fillId="4" borderId="20" xfId="0" applyNumberFormat="1" applyFont="1" applyFill="1" applyBorder="1" applyAlignment="1">
      <alignment horizontal="right" vertical="center" wrapText="1"/>
    </xf>
    <xf numFmtId="3" fontId="49" fillId="4" borderId="13" xfId="0" applyNumberFormat="1" applyFont="1" applyFill="1" applyBorder="1" applyAlignment="1">
      <alignment horizontal="right" vertical="center" wrapText="1"/>
    </xf>
    <xf numFmtId="3" fontId="47" fillId="5" borderId="18" xfId="0" applyNumberFormat="1" applyFont="1" applyFill="1" applyBorder="1" applyAlignment="1">
      <alignment horizontal="right" vertical="center" wrapText="1"/>
    </xf>
    <xf numFmtId="3" fontId="47" fillId="4" borderId="20" xfId="0" applyNumberFormat="1" applyFont="1" applyFill="1" applyBorder="1" applyAlignment="1">
      <alignment horizontal="right" vertical="center" wrapText="1"/>
    </xf>
    <xf numFmtId="3" fontId="47" fillId="4" borderId="13" xfId="0" applyNumberFormat="1" applyFont="1" applyFill="1" applyBorder="1" applyAlignment="1">
      <alignment horizontal="right" vertical="center" wrapText="1"/>
    </xf>
    <xf numFmtId="0" fontId="47" fillId="4" borderId="20" xfId="0" applyFont="1" applyFill="1" applyBorder="1" applyAlignment="1">
      <alignment horizontal="right" vertical="center" wrapText="1"/>
    </xf>
    <xf numFmtId="0" fontId="47" fillId="4" borderId="13" xfId="0" applyFont="1" applyFill="1" applyBorder="1" applyAlignment="1">
      <alignment horizontal="right" vertical="center" wrapText="1"/>
    </xf>
    <xf numFmtId="0" fontId="47" fillId="5" borderId="18" xfId="0" applyFont="1" applyFill="1" applyBorder="1" applyAlignment="1">
      <alignment horizontal="right" vertical="center" wrapText="1"/>
    </xf>
    <xf numFmtId="0" fontId="50" fillId="5" borderId="18" xfId="0" applyFont="1" applyFill="1" applyBorder="1" applyAlignment="1">
      <alignment horizontal="right" vertical="center" wrapText="1"/>
    </xf>
    <xf numFmtId="0" fontId="50" fillId="4" borderId="20" xfId="0" applyFont="1" applyFill="1" applyBorder="1" applyAlignment="1">
      <alignment horizontal="right" vertical="center" wrapText="1"/>
    </xf>
    <xf numFmtId="0" fontId="50" fillId="4" borderId="13" xfId="0" applyFont="1" applyFill="1" applyBorder="1" applyAlignment="1">
      <alignment horizontal="right" vertical="center" wrapText="1"/>
    </xf>
    <xf numFmtId="2" fontId="50" fillId="4" borderId="18" xfId="0" applyNumberFormat="1" applyFont="1" applyFill="1" applyBorder="1" applyAlignment="1">
      <alignment horizontal="right" vertical="center" wrapText="1"/>
    </xf>
    <xf numFmtId="3" fontId="29" fillId="5" borderId="18" xfId="0" applyNumberFormat="1" applyFont="1" applyFill="1" applyBorder="1" applyAlignment="1">
      <alignment horizontal="right" vertical="center" wrapText="1"/>
    </xf>
    <xf numFmtId="3" fontId="29" fillId="4" borderId="19" xfId="0" applyNumberFormat="1" applyFont="1" applyFill="1" applyBorder="1" applyAlignment="1">
      <alignment horizontal="right" vertical="center" wrapText="1"/>
    </xf>
    <xf numFmtId="2" fontId="47" fillId="5" borderId="18" xfId="0" applyNumberFormat="1" applyFont="1" applyFill="1" applyBorder="1" applyAlignment="1">
      <alignment horizontal="right" vertical="center" wrapText="1"/>
    </xf>
    <xf numFmtId="2" fontId="47" fillId="4" borderId="19" xfId="0" applyNumberFormat="1" applyFont="1" applyFill="1" applyBorder="1" applyAlignment="1">
      <alignment horizontal="right" vertical="center" wrapText="1"/>
    </xf>
    <xf numFmtId="2" fontId="47" fillId="4" borderId="20" xfId="0" applyNumberFormat="1" applyFont="1" applyFill="1" applyBorder="1" applyAlignment="1">
      <alignment horizontal="right" vertical="center" wrapText="1"/>
    </xf>
    <xf numFmtId="2" fontId="47" fillId="4" borderId="13" xfId="0" applyNumberFormat="1" applyFont="1" applyFill="1" applyBorder="1" applyAlignment="1">
      <alignment horizontal="right" vertical="center" wrapText="1"/>
    </xf>
    <xf numFmtId="2" fontId="47" fillId="4" borderId="18" xfId="0" applyNumberFormat="1" applyFont="1" applyFill="1" applyBorder="1" applyAlignment="1">
      <alignment horizontal="right" vertical="center" wrapText="1"/>
    </xf>
    <xf numFmtId="2" fontId="49" fillId="5" borderId="18" xfId="0" applyNumberFormat="1" applyFont="1" applyFill="1" applyBorder="1" applyAlignment="1">
      <alignment horizontal="right" vertical="center" wrapText="1"/>
    </xf>
    <xf numFmtId="2" fontId="49" fillId="4" borderId="19" xfId="0" applyNumberFormat="1" applyFont="1" applyFill="1" applyBorder="1" applyAlignment="1">
      <alignment horizontal="right" vertical="center" wrapText="1"/>
    </xf>
    <xf numFmtId="2" fontId="49" fillId="4" borderId="20" xfId="0" applyNumberFormat="1" applyFont="1" applyFill="1" applyBorder="1" applyAlignment="1">
      <alignment horizontal="right" vertical="center" wrapText="1"/>
    </xf>
    <xf numFmtId="2" fontId="49" fillId="4" borderId="13" xfId="0" applyNumberFormat="1" applyFont="1" applyFill="1" applyBorder="1" applyAlignment="1">
      <alignment horizontal="right" vertical="center" wrapText="1"/>
    </xf>
    <xf numFmtId="2" fontId="49" fillId="4" borderId="18" xfId="0" applyNumberFormat="1" applyFont="1" applyFill="1" applyBorder="1" applyAlignment="1">
      <alignment horizontal="right" vertical="center" wrapText="1"/>
    </xf>
    <xf numFmtId="0" fontId="49" fillId="5" borderId="18" xfId="0" applyFont="1" applyFill="1" applyBorder="1" applyAlignment="1">
      <alignment horizontal="right" vertical="center" wrapText="1"/>
    </xf>
    <xf numFmtId="0" fontId="49" fillId="4" borderId="20" xfId="0" applyFont="1" applyFill="1" applyBorder="1" applyAlignment="1">
      <alignment horizontal="right" vertical="center" wrapText="1"/>
    </xf>
    <xf numFmtId="0" fontId="49" fillId="4" borderId="13" xfId="0" applyFont="1" applyFill="1" applyBorder="1" applyAlignment="1">
      <alignment horizontal="right" vertical="center" wrapText="1"/>
    </xf>
    <xf numFmtId="168" fontId="50" fillId="5" borderId="18" xfId="0" applyNumberFormat="1" applyFont="1" applyFill="1" applyBorder="1" applyAlignment="1">
      <alignment horizontal="right" vertical="center" wrapText="1"/>
    </xf>
    <xf numFmtId="168" fontId="50" fillId="4" borderId="20" xfId="0" applyNumberFormat="1" applyFont="1" applyFill="1" applyBorder="1" applyAlignment="1">
      <alignment horizontal="right" vertical="center" wrapText="1"/>
    </xf>
    <xf numFmtId="168" fontId="50" fillId="4" borderId="13" xfId="0" applyNumberFormat="1" applyFont="1" applyFill="1" applyBorder="1" applyAlignment="1">
      <alignment horizontal="right" vertical="center" wrapText="1"/>
    </xf>
    <xf numFmtId="168" fontId="49" fillId="5" borderId="18" xfId="5" applyNumberFormat="1" applyFont="1" applyFill="1" applyBorder="1" applyAlignment="1">
      <alignment horizontal="right" vertical="center" wrapText="1"/>
    </xf>
    <xf numFmtId="168" fontId="49" fillId="4" borderId="20" xfId="5" applyNumberFormat="1" applyFont="1" applyFill="1" applyBorder="1" applyAlignment="1">
      <alignment horizontal="right" vertical="center" wrapText="1"/>
    </xf>
    <xf numFmtId="168" fontId="49" fillId="4" borderId="13" xfId="5" applyNumberFormat="1" applyFont="1" applyFill="1" applyBorder="1" applyAlignment="1">
      <alignment horizontal="right" vertical="center" wrapText="1"/>
    </xf>
    <xf numFmtId="168" fontId="31" fillId="4" borderId="18" xfId="5" applyNumberFormat="1" applyFont="1" applyFill="1" applyBorder="1" applyAlignment="1">
      <alignment horizontal="right" vertical="center" wrapText="1"/>
    </xf>
    <xf numFmtId="168" fontId="31" fillId="4" borderId="20" xfId="0" applyNumberFormat="1" applyFont="1" applyFill="1" applyBorder="1" applyAlignment="1">
      <alignment horizontal="right" vertical="center" wrapText="1"/>
    </xf>
    <xf numFmtId="168" fontId="31" fillId="4" borderId="13" xfId="0" applyNumberFormat="1" applyFont="1" applyFill="1" applyBorder="1" applyAlignment="1">
      <alignment horizontal="right" vertical="center" wrapText="1"/>
    </xf>
    <xf numFmtId="168" fontId="46" fillId="4" borderId="0" xfId="0" applyNumberFormat="1" applyFont="1" applyFill="1" applyBorder="1"/>
    <xf numFmtId="168" fontId="29" fillId="4" borderId="20" xfId="0" applyNumberFormat="1" applyFont="1" applyFill="1" applyBorder="1" applyAlignment="1">
      <alignment horizontal="right" vertical="center" wrapText="1"/>
    </xf>
    <xf numFmtId="169" fontId="47" fillId="5" borderId="18" xfId="0" applyNumberFormat="1" applyFont="1" applyFill="1" applyBorder="1" applyAlignment="1">
      <alignment horizontal="right" vertical="center" wrapText="1"/>
    </xf>
    <xf numFmtId="169" fontId="47" fillId="4" borderId="20" xfId="0" applyNumberFormat="1" applyFont="1" applyFill="1" applyBorder="1" applyAlignment="1">
      <alignment horizontal="right" vertical="center" wrapText="1"/>
    </xf>
    <xf numFmtId="169" fontId="29" fillId="4" borderId="13" xfId="0" applyNumberFormat="1" applyFont="1" applyFill="1" applyBorder="1" applyAlignment="1">
      <alignment horizontal="right" vertical="center" wrapText="1"/>
    </xf>
    <xf numFmtId="3" fontId="49" fillId="5" borderId="18" xfId="0" applyNumberFormat="1" applyFont="1" applyFill="1" applyBorder="1" applyAlignment="1">
      <alignment horizontal="right" vertical="center"/>
    </xf>
    <xf numFmtId="3" fontId="49" fillId="4" borderId="20" xfId="0" applyNumberFormat="1" applyFont="1" applyFill="1" applyBorder="1" applyAlignment="1">
      <alignment horizontal="right" vertical="center"/>
    </xf>
    <xf numFmtId="3" fontId="49" fillId="4" borderId="13" xfId="0" applyNumberFormat="1" applyFont="1" applyFill="1" applyBorder="1" applyAlignment="1">
      <alignment horizontal="right" vertical="center"/>
    </xf>
    <xf numFmtId="4" fontId="47" fillId="5" borderId="18" xfId="0" applyNumberFormat="1" applyFont="1" applyFill="1" applyBorder="1" applyAlignment="1">
      <alignment horizontal="right" vertical="center"/>
    </xf>
    <xf numFmtId="169" fontId="47" fillId="5" borderId="18" xfId="0" applyNumberFormat="1" applyFont="1" applyFill="1" applyBorder="1" applyAlignment="1">
      <alignment horizontal="right" vertical="center"/>
    </xf>
    <xf numFmtId="169" fontId="51" fillId="5" borderId="18" xfId="0" applyNumberFormat="1" applyFont="1" applyFill="1" applyBorder="1" applyAlignment="1">
      <alignment horizontal="right" vertical="center"/>
    </xf>
    <xf numFmtId="0" fontId="51" fillId="4" borderId="20" xfId="0" applyFont="1" applyFill="1" applyBorder="1" applyAlignment="1">
      <alignment horizontal="right" vertical="center"/>
    </xf>
    <xf numFmtId="3" fontId="50" fillId="5" borderId="18" xfId="0" applyNumberFormat="1" applyFont="1" applyFill="1" applyBorder="1" applyAlignment="1">
      <alignment horizontal="right" vertical="center"/>
    </xf>
    <xf numFmtId="3" fontId="50" fillId="4" borderId="20" xfId="0" applyNumberFormat="1" applyFont="1" applyFill="1" applyBorder="1" applyAlignment="1">
      <alignment horizontal="right" vertical="center"/>
    </xf>
    <xf numFmtId="3" fontId="50" fillId="4" borderId="13" xfId="0" applyNumberFormat="1" applyFont="1" applyFill="1" applyBorder="1" applyAlignment="1">
      <alignment horizontal="right" vertical="center"/>
    </xf>
    <xf numFmtId="1" fontId="50" fillId="4" borderId="13" xfId="0" applyNumberFormat="1" applyFont="1" applyFill="1" applyBorder="1" applyAlignment="1">
      <alignment horizontal="right" vertical="center"/>
    </xf>
    <xf numFmtId="0" fontId="31" fillId="4" borderId="20" xfId="0" applyFont="1" applyFill="1" applyBorder="1" applyAlignment="1">
      <alignment horizontal="right" vertical="center"/>
    </xf>
    <xf numFmtId="169" fontId="50" fillId="5" borderId="18" xfId="0" applyNumberFormat="1" applyFont="1" applyFill="1" applyBorder="1" applyAlignment="1">
      <alignment horizontal="right" vertical="center"/>
    </xf>
    <xf numFmtId="1" fontId="50" fillId="4" borderId="20" xfId="0" applyNumberFormat="1" applyFont="1" applyFill="1" applyBorder="1" applyAlignment="1">
      <alignment horizontal="right" vertical="center"/>
    </xf>
    <xf numFmtId="41" fontId="47" fillId="4" borderId="19" xfId="0" applyNumberFormat="1" applyFont="1" applyFill="1" applyBorder="1" applyAlignment="1">
      <alignment horizontal="right" vertical="center"/>
    </xf>
    <xf numFmtId="0" fontId="68" fillId="2" borderId="0" xfId="3" applyFont="1" applyFill="1" applyAlignment="1" applyProtection="1"/>
    <xf numFmtId="0" fontId="32" fillId="2" borderId="0" xfId="0" applyFont="1" applyFill="1" applyBorder="1" applyAlignment="1">
      <alignment horizontal="right"/>
    </xf>
    <xf numFmtId="0" fontId="0" fillId="0" borderId="0" xfId="0" applyAlignment="1">
      <alignment horizontal="right"/>
    </xf>
  </cellXfs>
  <cellStyles count="8">
    <cellStyle name="Comma" xfId="1" builtinId="3"/>
    <cellStyle name="Comma_Weighted Average Shares 2007" xfId="2"/>
    <cellStyle name="Hyperlink" xfId="3" builtinId="8"/>
    <cellStyle name="Normal" xfId="0" builtinId="0"/>
    <cellStyle name="Normal 2" xfId="6"/>
    <cellStyle name="Normal_SHEET" xfId="4"/>
    <cellStyle name="Percent" xfId="5" builtinId="5"/>
    <cellStyle name="Percent 2" xfId="7"/>
  </cellStyles>
  <dxfs count="0"/>
  <tableStyles count="0" defaultTableStyle="TableStyleMedium9" defaultPivotStyle="PivotStyleLight16"/>
  <colors>
    <mruColors>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hyperlink" Target="http://www.kazminerals.com/en/about_us" TargetMode="Externa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9526</xdr:rowOff>
    </xdr:from>
    <xdr:to>
      <xdr:col>3</xdr:col>
      <xdr:colOff>38100</xdr:colOff>
      <xdr:row>9</xdr:row>
      <xdr:rowOff>133351</xdr:rowOff>
    </xdr:to>
    <xdr:sp macro="" textlink="">
      <xdr:nvSpPr>
        <xdr:cNvPr id="5121" name="Rectangle 1">
          <a:hlinkClick xmlns:r="http://schemas.openxmlformats.org/officeDocument/2006/relationships" r:id="rId1"/>
          <a:extLst>
            <a:ext uri="{FF2B5EF4-FFF2-40B4-BE49-F238E27FC236}">
              <a16:creationId xmlns:a16="http://schemas.microsoft.com/office/drawing/2014/main" id="{00000000-0008-0000-0000-000001140000}"/>
            </a:ext>
          </a:extLst>
        </xdr:cNvPr>
        <xdr:cNvSpPr>
          <a:spLocks noChangeArrowheads="1"/>
        </xdr:cNvSpPr>
      </xdr:nvSpPr>
      <xdr:spPr bwMode="auto">
        <a:xfrm>
          <a:off x="0" y="9526"/>
          <a:ext cx="4876800" cy="1581150"/>
        </a:xfrm>
        <a:prstGeom prst="rect">
          <a:avLst/>
        </a:prstGeom>
        <a:noFill/>
        <a:ln w="9525">
          <a:solidFill>
            <a:srgbClr val="000000"/>
          </a:solidFill>
          <a:miter lim="800000"/>
          <a:headEnd/>
          <a:tailEnd/>
        </a:ln>
      </xdr:spPr>
      <xdr:txBody>
        <a:bodyPr vertOverflow="clip" wrap="square" lIns="27432" tIns="22860" rIns="0" bIns="0" anchor="t" upright="1"/>
        <a:lstStyle/>
        <a:p>
          <a:pPr algn="l" rtl="0">
            <a:defRPr sz="1000"/>
          </a:pPr>
          <a:r>
            <a:rPr lang="en-GB" sz="1000" b="0" i="0" u="none" strike="noStrike" baseline="0">
              <a:solidFill>
                <a:srgbClr val="000000"/>
              </a:solidFill>
              <a:latin typeface="Arial"/>
              <a:cs typeface="Arial"/>
            </a:rPr>
            <a:t>The key financials provided in this pack represent the financial information from Group’s Annual Report and Accounts as presented at that time. For further information on the </a:t>
          </a:r>
          <a:r>
            <a:rPr lang="en-GB" sz="1000" b="0" i="0" u="sng" strike="noStrike" baseline="0">
              <a:solidFill>
                <a:srgbClr val="000000"/>
              </a:solidFill>
              <a:latin typeface="Arial"/>
              <a:cs typeface="Arial"/>
            </a:rPr>
            <a:t>http://www.kazminerals.com/en/about_us</a:t>
          </a: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If you have any further questions, please contact:</a:t>
          </a:r>
        </a:p>
        <a:p>
          <a:pPr algn="l" rtl="0">
            <a:defRPr sz="1000"/>
          </a:pPr>
          <a:r>
            <a:rPr lang="en-GB" sz="1000" b="0" i="0" u="none" strike="noStrike" baseline="0">
              <a:solidFill>
                <a:srgbClr val="000000"/>
              </a:solidFill>
              <a:latin typeface="Arial"/>
              <a:cs typeface="Arial"/>
            </a:rPr>
            <a:t>Chris Bucknall or Anna Mallere. </a:t>
          </a:r>
          <a:r>
            <a:rPr lang="en-GB" sz="800" b="0" i="0" u="none" strike="noStrike" baseline="0">
              <a:solidFill>
                <a:srgbClr val="0000FF"/>
              </a:solidFill>
              <a:latin typeface="Arial"/>
              <a:cs typeface="Arial"/>
            </a:rPr>
            <a:t>Last updated on 15 May 2017. </a:t>
          </a:r>
          <a:endParaRPr lang="en-GB" sz="1000" b="1" i="0" u="none" strike="noStrike" baseline="0">
            <a:solidFill>
              <a:srgbClr val="000000"/>
            </a:solidFill>
            <a:latin typeface="Arial"/>
            <a:cs typeface="Arial"/>
          </a:endParaRPr>
        </a:p>
        <a:p>
          <a:pPr algn="l" rtl="0">
            <a:defRPr sz="1000"/>
          </a:pPr>
          <a:endParaRPr lang="en-GB" sz="1000" b="1" i="0" u="none" strike="noStrike" baseline="0">
            <a:solidFill>
              <a:srgbClr val="000000"/>
            </a:solidFill>
            <a:latin typeface="Arial"/>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0:C43"/>
  <sheetViews>
    <sheetView tabSelected="1" zoomScaleNormal="100" workbookViewId="0">
      <selection activeCell="H6" sqref="H6"/>
    </sheetView>
  </sheetViews>
  <sheetFormatPr defaultColWidth="8.85546875" defaultRowHeight="12.75" x14ac:dyDescent="0.2"/>
  <cols>
    <col min="1" max="1" width="54.85546875" style="14" bestFit="1" customWidth="1"/>
    <col min="2" max="16384" width="8.85546875" style="14"/>
  </cols>
  <sheetData>
    <row r="10" spans="1:1" x14ac:dyDescent="0.2">
      <c r="A10" s="43" t="s">
        <v>71</v>
      </c>
    </row>
    <row r="12" spans="1:1" x14ac:dyDescent="0.2">
      <c r="A12" s="23" t="s">
        <v>307</v>
      </c>
    </row>
    <row r="13" spans="1:1" x14ac:dyDescent="0.2">
      <c r="A13" s="24"/>
    </row>
    <row r="14" spans="1:1" x14ac:dyDescent="0.2">
      <c r="A14" s="23" t="s">
        <v>179</v>
      </c>
    </row>
    <row r="15" spans="1:1" x14ac:dyDescent="0.2">
      <c r="A15" s="23" t="s">
        <v>178</v>
      </c>
    </row>
    <row r="16" spans="1:1" x14ac:dyDescent="0.2">
      <c r="A16" s="23" t="s">
        <v>329</v>
      </c>
    </row>
    <row r="17" spans="1:1" x14ac:dyDescent="0.2">
      <c r="A17" s="23" t="s">
        <v>180</v>
      </c>
    </row>
    <row r="18" spans="1:1" x14ac:dyDescent="0.2">
      <c r="A18" s="23" t="s">
        <v>181</v>
      </c>
    </row>
    <row r="19" spans="1:1" x14ac:dyDescent="0.2">
      <c r="A19" s="23" t="s">
        <v>182</v>
      </c>
    </row>
    <row r="20" spans="1:1" x14ac:dyDescent="0.2">
      <c r="A20" s="23" t="s">
        <v>183</v>
      </c>
    </row>
    <row r="21" spans="1:1" x14ac:dyDescent="0.2">
      <c r="A21" s="23" t="s">
        <v>184</v>
      </c>
    </row>
    <row r="22" spans="1:1" x14ac:dyDescent="0.2">
      <c r="A22" s="47"/>
    </row>
    <row r="23" spans="1:1" x14ac:dyDescent="0.2">
      <c r="A23" s="23" t="s">
        <v>185</v>
      </c>
    </row>
    <row r="24" spans="1:1" x14ac:dyDescent="0.2">
      <c r="A24" s="23" t="s">
        <v>186</v>
      </c>
    </row>
    <row r="25" spans="1:1" x14ac:dyDescent="0.2">
      <c r="A25" s="24"/>
    </row>
    <row r="27" spans="1:1" x14ac:dyDescent="0.2">
      <c r="A27" s="23" t="s">
        <v>187</v>
      </c>
    </row>
    <row r="28" spans="1:1" x14ac:dyDescent="0.2">
      <c r="A28" s="23" t="s">
        <v>188</v>
      </c>
    </row>
    <row r="30" spans="1:1" x14ac:dyDescent="0.2">
      <c r="A30" s="23" t="s">
        <v>189</v>
      </c>
    </row>
    <row r="32" spans="1:1" x14ac:dyDescent="0.2">
      <c r="A32" s="23" t="s">
        <v>190</v>
      </c>
    </row>
    <row r="34" spans="1:3" x14ac:dyDescent="0.2">
      <c r="A34" s="565" t="s">
        <v>319</v>
      </c>
    </row>
    <row r="36" spans="1:3" x14ac:dyDescent="0.2">
      <c r="A36" s="23" t="s">
        <v>191</v>
      </c>
    </row>
    <row r="37" spans="1:3" x14ac:dyDescent="0.2">
      <c r="A37" s="24"/>
    </row>
    <row r="38" spans="1:3" x14ac:dyDescent="0.2">
      <c r="A38" s="23" t="s">
        <v>192</v>
      </c>
    </row>
    <row r="39" spans="1:3" x14ac:dyDescent="0.2">
      <c r="A39" s="23"/>
    </row>
    <row r="40" spans="1:3" x14ac:dyDescent="0.2">
      <c r="A40" s="23" t="s">
        <v>193</v>
      </c>
      <c r="B40" s="21"/>
      <c r="C40" s="21"/>
    </row>
    <row r="41" spans="1:3" ht="13.5" customHeight="1" x14ac:dyDescent="0.2"/>
    <row r="42" spans="1:3" x14ac:dyDescent="0.2">
      <c r="A42" s="14" t="s">
        <v>78</v>
      </c>
    </row>
    <row r="43" spans="1:3" x14ac:dyDescent="0.2">
      <c r="A43" s="23" t="s">
        <v>72</v>
      </c>
    </row>
  </sheetData>
  <phoneticPr fontId="8" type="noConversion"/>
  <hyperlinks>
    <hyperlink ref="A40" location="CSoTCI!A46" display="EPS for (2014-16)"/>
    <hyperlink ref="A14" location="Sales!A1" display="Sales (2014-16)"/>
    <hyperlink ref="A17" location="Sales!A37" display="Net cash cost of Copper after by-products credits (2014-16)"/>
    <hyperlink ref="A18" location="Sales!A20" display="Copper average realised price (2014-16)"/>
    <hyperlink ref="A20" location="Sales!A24" display="Silver average realised price (2014-16)"/>
    <hyperlink ref="A21" location="Sales!A26" display="Gold average realised price (2014-16)"/>
    <hyperlink ref="A23" location="CoS!A1" display="Group Cost of Sales analysis (2004-13)"/>
    <hyperlink ref="A24" location="CoS!A1" display="Group Admin expenses analysis (2004-13)"/>
    <hyperlink ref="A27" location="Employees!A1" display="Employees costs total (2004-13)"/>
    <hyperlink ref="A28" location="Employees!A1" display="Headcount analysis (2004-13)"/>
    <hyperlink ref="A32" location="Shares!A1" display="Shares info: number, weighted average (2004-13)"/>
    <hyperlink ref="A34" location="Dividends!A1" display="Dividends payments (2005-13)"/>
    <hyperlink ref="A36" location="BS!A1" display="Consolidated balance sheet (2004-13)"/>
    <hyperlink ref="A38" location="CFS!A1" display="Consolidated cash flow statement (2004-13)"/>
    <hyperlink ref="A43" location="Other!A9" display="Forex rates (average for the year)"/>
    <hyperlink ref="A30" location="'Group EBITDA'!A1" display="Group EBITDA excluding special items (2004-13)"/>
    <hyperlink ref="A16" location="Sales!A4" display="Copper Sales (2004-16)"/>
    <hyperlink ref="A19" location="Sales!A22" display="Zinc in concentrate average realised price (2014-16)"/>
    <hyperlink ref="A15" location="Production!A1" display="Production (2014-16)"/>
    <hyperlink ref="A12" location="CSoTCI!A1" display="Consolidated Statement of total comprehensive income (2014-16)"/>
  </hyperlinks>
  <pageMargins left="0.75" right="0.8" top="1" bottom="1" header="0.5" footer="0.5"/>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D49"/>
  <sheetViews>
    <sheetView workbookViewId="0">
      <pane xSplit="1" topLeftCell="B1" activePane="topRight" state="frozen"/>
      <selection activeCell="D14" sqref="D14"/>
      <selection pane="topRight" activeCell="B21" sqref="B21"/>
    </sheetView>
  </sheetViews>
  <sheetFormatPr defaultColWidth="8.85546875" defaultRowHeight="12.75" x14ac:dyDescent="0.2"/>
  <cols>
    <col min="1" max="1" width="42.5703125" style="14" customWidth="1"/>
    <col min="2" max="16384" width="8.85546875" style="14"/>
  </cols>
  <sheetData>
    <row r="1" spans="1:4" ht="15.75" x14ac:dyDescent="0.25">
      <c r="A1" s="41" t="s">
        <v>17</v>
      </c>
    </row>
    <row r="2" spans="1:4" ht="15.75" x14ac:dyDescent="0.25">
      <c r="A2" s="41"/>
    </row>
    <row r="3" spans="1:4" x14ac:dyDescent="0.2">
      <c r="A3" s="66" t="s">
        <v>0</v>
      </c>
      <c r="B3" s="74">
        <v>2014</v>
      </c>
      <c r="C3" s="74">
        <v>2015</v>
      </c>
      <c r="D3" s="74">
        <v>2016</v>
      </c>
    </row>
    <row r="4" spans="1:4" x14ac:dyDescent="0.2">
      <c r="A4" s="10" t="s">
        <v>18</v>
      </c>
      <c r="B4" s="59"/>
      <c r="C4" s="59"/>
      <c r="D4" s="59"/>
    </row>
    <row r="5" spans="1:4" x14ac:dyDescent="0.2">
      <c r="A5" s="10" t="s">
        <v>19</v>
      </c>
      <c r="B5" s="59"/>
      <c r="C5" s="59"/>
      <c r="D5" s="59"/>
    </row>
    <row r="6" spans="1:4" x14ac:dyDescent="0.2">
      <c r="A6" s="11" t="s">
        <v>20</v>
      </c>
      <c r="B6" s="59">
        <v>11</v>
      </c>
      <c r="C6" s="59">
        <v>7</v>
      </c>
      <c r="D6" s="59">
        <v>8</v>
      </c>
    </row>
    <row r="7" spans="1:4" x14ac:dyDescent="0.2">
      <c r="A7" s="11" t="s">
        <v>21</v>
      </c>
      <c r="B7" s="68">
        <f>SUM(B8:B9)</f>
        <v>2740</v>
      </c>
      <c r="C7" s="68">
        <v>2393</v>
      </c>
      <c r="D7" s="68">
        <v>3092</v>
      </c>
    </row>
    <row r="8" spans="1:4" x14ac:dyDescent="0.2">
      <c r="A8" s="98" t="s">
        <v>22</v>
      </c>
      <c r="B8" s="78">
        <v>2264</v>
      </c>
      <c r="C8" s="78">
        <v>2019</v>
      </c>
      <c r="D8" s="78">
        <v>2670</v>
      </c>
    </row>
    <row r="9" spans="1:4" x14ac:dyDescent="0.2">
      <c r="A9" s="99" t="s">
        <v>90</v>
      </c>
      <c r="B9" s="75">
        <v>476</v>
      </c>
      <c r="C9" s="75">
        <v>374</v>
      </c>
      <c r="D9" s="75">
        <v>422</v>
      </c>
    </row>
    <row r="10" spans="1:4" x14ac:dyDescent="0.2">
      <c r="A10" s="11" t="s">
        <v>126</v>
      </c>
      <c r="B10" s="76">
        <v>429</v>
      </c>
      <c r="C10" s="76">
        <v>256</v>
      </c>
      <c r="D10" s="76">
        <v>364</v>
      </c>
    </row>
    <row r="11" spans="1:4" x14ac:dyDescent="0.2">
      <c r="A11" s="12" t="s">
        <v>124</v>
      </c>
      <c r="B11" s="96">
        <v>42</v>
      </c>
      <c r="C11" s="96">
        <v>59</v>
      </c>
      <c r="D11" s="96">
        <v>72</v>
      </c>
    </row>
    <row r="12" spans="1:4" x14ac:dyDescent="0.2">
      <c r="A12" s="70"/>
      <c r="B12" s="71">
        <v>3222</v>
      </c>
      <c r="C12" s="71">
        <v>2715</v>
      </c>
      <c r="D12" s="71">
        <v>3536</v>
      </c>
    </row>
    <row r="13" spans="1:4" x14ac:dyDescent="0.2">
      <c r="A13" s="10" t="s">
        <v>23</v>
      </c>
      <c r="B13" s="59"/>
      <c r="C13" s="59"/>
      <c r="D13" s="59"/>
    </row>
    <row r="14" spans="1:4" x14ac:dyDescent="0.2">
      <c r="A14" s="11" t="s">
        <v>24</v>
      </c>
      <c r="B14" s="59">
        <v>147</v>
      </c>
      <c r="C14" s="59">
        <v>113</v>
      </c>
      <c r="D14" s="59">
        <v>247</v>
      </c>
    </row>
    <row r="15" spans="1:4" x14ac:dyDescent="0.2">
      <c r="A15" s="11" t="s">
        <v>25</v>
      </c>
      <c r="B15" s="59">
        <v>49</v>
      </c>
      <c r="C15" s="59">
        <v>55</v>
      </c>
      <c r="D15" s="59">
        <v>54</v>
      </c>
    </row>
    <row r="16" spans="1:4" x14ac:dyDescent="0.2">
      <c r="A16" s="11" t="s">
        <v>96</v>
      </c>
      <c r="B16" s="59">
        <v>2</v>
      </c>
      <c r="C16" s="59">
        <v>1</v>
      </c>
      <c r="D16" s="59">
        <v>7</v>
      </c>
    </row>
    <row r="17" spans="1:4" x14ac:dyDescent="0.2">
      <c r="A17" s="11" t="s">
        <v>26</v>
      </c>
      <c r="B17" s="59">
        <v>168</v>
      </c>
      <c r="C17" s="59">
        <v>23</v>
      </c>
      <c r="D17" s="59">
        <v>105</v>
      </c>
    </row>
    <row r="18" spans="1:4" x14ac:dyDescent="0.2">
      <c r="A18" s="11" t="s">
        <v>27</v>
      </c>
      <c r="B18" s="59">
        <v>400</v>
      </c>
      <c r="C18" s="59">
        <v>400</v>
      </c>
      <c r="D18" s="5">
        <v>0</v>
      </c>
    </row>
    <row r="19" spans="1:4" x14ac:dyDescent="0.2">
      <c r="A19" s="11" t="s">
        <v>28</v>
      </c>
      <c r="B19" s="114">
        <v>1730</v>
      </c>
      <c r="C19" s="114">
        <v>851</v>
      </c>
      <c r="D19" s="114">
        <v>1108</v>
      </c>
    </row>
    <row r="20" spans="1:4" x14ac:dyDescent="0.2">
      <c r="A20" s="70"/>
      <c r="B20" s="71">
        <v>2496</v>
      </c>
      <c r="C20" s="71">
        <v>1443</v>
      </c>
      <c r="D20" s="71">
        <v>1521</v>
      </c>
    </row>
    <row r="21" spans="1:4" x14ac:dyDescent="0.2">
      <c r="A21" s="8" t="s">
        <v>29</v>
      </c>
      <c r="B21" s="72">
        <v>5718</v>
      </c>
      <c r="C21" s="72">
        <v>4158</v>
      </c>
      <c r="D21" s="72">
        <v>5057</v>
      </c>
    </row>
    <row r="22" spans="1:4" x14ac:dyDescent="0.2">
      <c r="A22" s="53"/>
      <c r="B22" s="59"/>
      <c r="C22" s="59"/>
      <c r="D22" s="59"/>
    </row>
    <row r="23" spans="1:4" x14ac:dyDescent="0.2">
      <c r="A23" s="10" t="s">
        <v>30</v>
      </c>
      <c r="B23" s="59"/>
      <c r="C23" s="59"/>
      <c r="D23" s="59"/>
    </row>
    <row r="24" spans="1:4" x14ac:dyDescent="0.2">
      <c r="A24" s="11" t="s">
        <v>31</v>
      </c>
      <c r="B24" s="59">
        <v>171</v>
      </c>
      <c r="C24" s="59">
        <v>171</v>
      </c>
      <c r="D24" s="59">
        <v>171</v>
      </c>
    </row>
    <row r="25" spans="1:4" x14ac:dyDescent="0.2">
      <c r="A25" s="11" t="s">
        <v>32</v>
      </c>
      <c r="B25" s="59">
        <v>2650</v>
      </c>
      <c r="C25" s="59">
        <v>2650</v>
      </c>
      <c r="D25" s="59">
        <v>2650</v>
      </c>
    </row>
    <row r="26" spans="1:4" x14ac:dyDescent="0.2">
      <c r="A26" s="11" t="s">
        <v>91</v>
      </c>
      <c r="B26" s="115">
        <v>-299</v>
      </c>
      <c r="C26" s="115">
        <v>-2072</v>
      </c>
      <c r="D26" s="115">
        <v>-2037</v>
      </c>
    </row>
    <row r="27" spans="1:4" x14ac:dyDescent="0.2">
      <c r="A27" s="11" t="s">
        <v>33</v>
      </c>
      <c r="B27" s="156">
        <v>-421</v>
      </c>
      <c r="C27" s="156">
        <v>-430</v>
      </c>
      <c r="D27" s="156">
        <v>-251</v>
      </c>
    </row>
    <row r="28" spans="1:4" x14ac:dyDescent="0.2">
      <c r="A28" s="7" t="s">
        <v>97</v>
      </c>
      <c r="B28" s="73">
        <v>2101</v>
      </c>
      <c r="C28" s="73">
        <v>319</v>
      </c>
      <c r="D28" s="73">
        <v>533</v>
      </c>
    </row>
    <row r="29" spans="1:4" x14ac:dyDescent="0.2">
      <c r="A29" s="12" t="s">
        <v>255</v>
      </c>
      <c r="B29" s="61">
        <v>3</v>
      </c>
      <c r="C29" s="61">
        <v>3</v>
      </c>
      <c r="D29" s="61">
        <v>3</v>
      </c>
    </row>
    <row r="30" spans="1:4" x14ac:dyDescent="0.2">
      <c r="A30" s="8" t="s">
        <v>34</v>
      </c>
      <c r="B30" s="72">
        <v>2104</v>
      </c>
      <c r="C30" s="72">
        <v>322</v>
      </c>
      <c r="D30" s="72">
        <v>536</v>
      </c>
    </row>
    <row r="31" spans="1:4" x14ac:dyDescent="0.2">
      <c r="A31" s="10" t="s">
        <v>35</v>
      </c>
      <c r="B31" s="59"/>
      <c r="C31" s="59"/>
      <c r="D31" s="59"/>
    </row>
    <row r="32" spans="1:4" x14ac:dyDescent="0.2">
      <c r="A32" s="12" t="s">
        <v>39</v>
      </c>
      <c r="B32" s="114">
        <v>2911</v>
      </c>
      <c r="C32" s="114">
        <v>3201</v>
      </c>
      <c r="D32" s="114">
        <v>3446</v>
      </c>
    </row>
    <row r="33" spans="1:4" x14ac:dyDescent="0.2">
      <c r="A33" s="11" t="s">
        <v>36</v>
      </c>
      <c r="B33" s="59">
        <v>17</v>
      </c>
      <c r="C33" s="59">
        <v>31</v>
      </c>
      <c r="D33" s="59">
        <v>56</v>
      </c>
    </row>
    <row r="34" spans="1:4" x14ac:dyDescent="0.2">
      <c r="A34" s="11" t="s">
        <v>37</v>
      </c>
      <c r="B34" s="59">
        <v>22</v>
      </c>
      <c r="C34" s="59">
        <v>13</v>
      </c>
      <c r="D34" s="59">
        <v>15</v>
      </c>
    </row>
    <row r="35" spans="1:4" x14ac:dyDescent="0.2">
      <c r="A35" s="11" t="s">
        <v>38</v>
      </c>
      <c r="B35" s="59">
        <v>26</v>
      </c>
      <c r="C35" s="59">
        <v>9</v>
      </c>
      <c r="D35" s="59">
        <v>57</v>
      </c>
    </row>
    <row r="36" spans="1:4" x14ac:dyDescent="0.2">
      <c r="A36" s="11" t="s">
        <v>171</v>
      </c>
      <c r="B36" s="5">
        <v>0</v>
      </c>
      <c r="C36" s="59">
        <v>9</v>
      </c>
      <c r="D36" s="59">
        <v>292</v>
      </c>
    </row>
    <row r="37" spans="1:4" x14ac:dyDescent="0.2">
      <c r="A37" s="70"/>
      <c r="B37" s="71">
        <v>2976</v>
      </c>
      <c r="C37" s="71">
        <v>3263</v>
      </c>
      <c r="D37" s="71">
        <v>3866</v>
      </c>
    </row>
    <row r="38" spans="1:4" x14ac:dyDescent="0.2">
      <c r="A38" s="10" t="s">
        <v>40</v>
      </c>
      <c r="B38" s="59"/>
      <c r="C38" s="59"/>
      <c r="D38" s="59"/>
    </row>
    <row r="39" spans="1:4" x14ac:dyDescent="0.2">
      <c r="A39" s="11" t="s">
        <v>41</v>
      </c>
      <c r="B39" s="59">
        <v>435</v>
      </c>
      <c r="C39" s="59">
        <v>254</v>
      </c>
      <c r="D39" s="59">
        <v>309</v>
      </c>
    </row>
    <row r="40" spans="1:4" x14ac:dyDescent="0.2">
      <c r="A40" s="11" t="s">
        <v>39</v>
      </c>
      <c r="B40" s="59">
        <v>181</v>
      </c>
      <c r="C40" s="59">
        <v>303</v>
      </c>
      <c r="D40" s="59">
        <v>331</v>
      </c>
    </row>
    <row r="41" spans="1:4" x14ac:dyDescent="0.2">
      <c r="A41" s="11" t="s">
        <v>42</v>
      </c>
      <c r="B41" s="59">
        <v>20</v>
      </c>
      <c r="C41" s="59">
        <v>12</v>
      </c>
      <c r="D41" s="59">
        <v>11</v>
      </c>
    </row>
    <row r="42" spans="1:4" x14ac:dyDescent="0.2">
      <c r="A42" s="11" t="s">
        <v>37</v>
      </c>
      <c r="B42" s="59">
        <v>2</v>
      </c>
      <c r="C42" s="59">
        <v>2</v>
      </c>
      <c r="D42" s="59">
        <v>2</v>
      </c>
    </row>
    <row r="43" spans="1:4" x14ac:dyDescent="0.2">
      <c r="A43" s="11" t="s">
        <v>172</v>
      </c>
      <c r="B43" s="67">
        <v>0</v>
      </c>
      <c r="C43" s="59">
        <v>2</v>
      </c>
      <c r="D43" s="59">
        <v>2</v>
      </c>
    </row>
    <row r="44" spans="1:4" x14ac:dyDescent="0.2">
      <c r="A44" s="70"/>
      <c r="B44" s="134">
        <v>638</v>
      </c>
      <c r="C44" s="134">
        <v>573</v>
      </c>
      <c r="D44" s="134">
        <v>655</v>
      </c>
    </row>
    <row r="45" spans="1:4" x14ac:dyDescent="0.2">
      <c r="A45" s="8" t="s">
        <v>98</v>
      </c>
      <c r="B45" s="135">
        <v>3614</v>
      </c>
      <c r="C45" s="135">
        <v>3836</v>
      </c>
      <c r="D45" s="135">
        <v>4521</v>
      </c>
    </row>
    <row r="46" spans="1:4" x14ac:dyDescent="0.2">
      <c r="A46" s="8" t="s">
        <v>43</v>
      </c>
      <c r="B46" s="135">
        <v>5718</v>
      </c>
      <c r="C46" s="135">
        <v>4158</v>
      </c>
      <c r="D46" s="135">
        <v>5057</v>
      </c>
    </row>
    <row r="49" spans="2:4" x14ac:dyDescent="0.2">
      <c r="B49" s="157"/>
      <c r="C49" s="157"/>
      <c r="D49" s="157"/>
    </row>
  </sheetData>
  <phoneticPr fontId="0" type="noConversion"/>
  <pageMargins left="0.75" right="0.8" top="1" bottom="1"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I26"/>
  <sheetViews>
    <sheetView workbookViewId="0"/>
  </sheetViews>
  <sheetFormatPr defaultColWidth="9.140625" defaultRowHeight="12.75" x14ac:dyDescent="0.2"/>
  <cols>
    <col min="1" max="1" width="26.7109375" style="14" bestFit="1" customWidth="1"/>
    <col min="2" max="2" width="20.42578125" style="14" customWidth="1"/>
    <col min="3" max="3" width="9.140625" style="14"/>
    <col min="4" max="4" width="11.85546875" style="14" customWidth="1"/>
    <col min="5" max="5" width="12.7109375" style="14" customWidth="1"/>
    <col min="6" max="6" width="7.42578125" style="14" customWidth="1"/>
    <col min="7" max="7" width="7.5703125" style="14" customWidth="1"/>
    <col min="8" max="8" width="9.7109375" style="14" customWidth="1"/>
    <col min="9" max="16384" width="9.140625" style="14"/>
  </cols>
  <sheetData>
    <row r="1" spans="1:9" ht="15.75" x14ac:dyDescent="0.25">
      <c r="A1" s="79" t="s">
        <v>39</v>
      </c>
      <c r="B1" s="80"/>
      <c r="C1" s="80"/>
      <c r="D1" s="81"/>
      <c r="E1" s="81"/>
      <c r="F1" s="81"/>
      <c r="G1" s="81"/>
      <c r="H1" s="81"/>
    </row>
    <row r="2" spans="1:9" ht="49.5" customHeight="1" x14ac:dyDescent="0.25">
      <c r="A2" s="79"/>
      <c r="B2" s="123" t="s">
        <v>82</v>
      </c>
      <c r="C2" s="123" t="s">
        <v>83</v>
      </c>
      <c r="D2" s="124" t="s">
        <v>84</v>
      </c>
      <c r="E2" s="124" t="s">
        <v>85</v>
      </c>
      <c r="F2" s="124" t="s">
        <v>88</v>
      </c>
      <c r="G2" s="124" t="s">
        <v>86</v>
      </c>
      <c r="H2" s="124" t="s">
        <v>87</v>
      </c>
      <c r="I2" s="120"/>
    </row>
    <row r="3" spans="1:9" x14ac:dyDescent="0.2">
      <c r="A3" s="1" t="s">
        <v>173</v>
      </c>
      <c r="B3" s="118"/>
      <c r="C3" s="118"/>
      <c r="D3" s="119"/>
      <c r="E3" s="119"/>
      <c r="F3" s="119"/>
      <c r="G3" s="119"/>
      <c r="H3" s="119"/>
      <c r="I3" s="120"/>
    </row>
    <row r="4" spans="1:9" x14ac:dyDescent="0.2">
      <c r="A4" s="82" t="s">
        <v>174</v>
      </c>
      <c r="B4" s="82" t="s">
        <v>133</v>
      </c>
      <c r="C4" s="82">
        <v>2025</v>
      </c>
      <c r="D4" s="121">
        <v>5.3999999999999999E-2</v>
      </c>
      <c r="E4" s="82" t="s">
        <v>99</v>
      </c>
      <c r="F4" s="122">
        <v>183</v>
      </c>
      <c r="G4" s="83">
        <v>1520</v>
      </c>
      <c r="H4" s="83">
        <v>1703</v>
      </c>
      <c r="I4" s="120"/>
    </row>
    <row r="5" spans="1:9" x14ac:dyDescent="0.2">
      <c r="A5" s="82" t="s">
        <v>138</v>
      </c>
      <c r="B5" s="82" t="s">
        <v>127</v>
      </c>
      <c r="C5" s="82">
        <v>2029</v>
      </c>
      <c r="D5" s="121">
        <v>5.1200000000000002E-2</v>
      </c>
      <c r="E5" s="82" t="s">
        <v>99</v>
      </c>
      <c r="F5" s="167">
        <v>0</v>
      </c>
      <c r="G5" s="83">
        <v>1325</v>
      </c>
      <c r="H5" s="83">
        <v>1325</v>
      </c>
      <c r="I5" s="120"/>
    </row>
    <row r="6" spans="1:9" x14ac:dyDescent="0.2">
      <c r="A6" s="82" t="s">
        <v>138</v>
      </c>
      <c r="B6" s="82" t="s">
        <v>135</v>
      </c>
      <c r="C6" s="82">
        <v>2028</v>
      </c>
      <c r="D6" s="121">
        <v>4.3299999999999998E-2</v>
      </c>
      <c r="E6" s="82" t="s">
        <v>175</v>
      </c>
      <c r="F6" s="167">
        <v>11</v>
      </c>
      <c r="G6" s="83">
        <v>120</v>
      </c>
      <c r="H6" s="83">
        <v>131</v>
      </c>
      <c r="I6" s="120"/>
    </row>
    <row r="7" spans="1:9" x14ac:dyDescent="0.2">
      <c r="A7" s="82" t="s">
        <v>139</v>
      </c>
      <c r="B7" s="82" t="s">
        <v>134</v>
      </c>
      <c r="C7" s="82">
        <v>2018</v>
      </c>
      <c r="D7" s="121">
        <v>4.9700000000000001E-2</v>
      </c>
      <c r="E7" s="82" t="s">
        <v>99</v>
      </c>
      <c r="F7" s="167">
        <v>137</v>
      </c>
      <c r="G7" s="82">
        <v>144</v>
      </c>
      <c r="H7" s="82">
        <v>281</v>
      </c>
      <c r="I7" s="120"/>
    </row>
    <row r="8" spans="1:9" x14ac:dyDescent="0.2">
      <c r="A8" s="168" t="s">
        <v>146</v>
      </c>
      <c r="B8" s="82" t="s">
        <v>147</v>
      </c>
      <c r="C8" s="82">
        <v>2019</v>
      </c>
      <c r="D8" s="121">
        <v>4.9200000000000001E-2</v>
      </c>
      <c r="E8" s="82" t="s">
        <v>99</v>
      </c>
      <c r="F8" s="167">
        <v>0</v>
      </c>
      <c r="G8" s="82">
        <v>40</v>
      </c>
      <c r="H8" s="82">
        <v>40</v>
      </c>
      <c r="I8" s="120"/>
    </row>
    <row r="9" spans="1:9" x14ac:dyDescent="0.2">
      <c r="A9" s="168" t="s">
        <v>176</v>
      </c>
      <c r="B9" s="82" t="s">
        <v>177</v>
      </c>
      <c r="C9" s="82">
        <v>2025</v>
      </c>
      <c r="D9" s="121">
        <v>5.79E-2</v>
      </c>
      <c r="E9" s="82" t="s">
        <v>99</v>
      </c>
      <c r="F9" s="167">
        <v>0</v>
      </c>
      <c r="G9" s="82">
        <v>297</v>
      </c>
      <c r="H9" s="82">
        <v>297</v>
      </c>
      <c r="I9" s="120"/>
    </row>
    <row r="10" spans="1:9" x14ac:dyDescent="0.2">
      <c r="A10" s="82"/>
      <c r="B10" s="82"/>
      <c r="C10" s="82"/>
      <c r="D10" s="119"/>
      <c r="E10" s="82"/>
      <c r="F10" s="84">
        <f>SUM(F4:F7)</f>
        <v>331</v>
      </c>
      <c r="G10" s="84">
        <f>SUM(G4:G9)</f>
        <v>3446</v>
      </c>
      <c r="H10" s="84">
        <f>SUM(H4:H9)</f>
        <v>3777</v>
      </c>
      <c r="I10" s="120"/>
    </row>
    <row r="11" spans="1:9" ht="15.75" x14ac:dyDescent="0.25">
      <c r="A11" s="79"/>
      <c r="B11" s="80"/>
      <c r="C11" s="80"/>
      <c r="D11" s="81"/>
      <c r="E11" s="81"/>
      <c r="F11" s="81"/>
      <c r="G11" s="81"/>
      <c r="H11" s="81"/>
      <c r="I11" s="120"/>
    </row>
    <row r="12" spans="1:9" x14ac:dyDescent="0.2">
      <c r="A12" s="1" t="s">
        <v>145</v>
      </c>
      <c r="B12" s="118"/>
      <c r="C12" s="118"/>
      <c r="D12" s="119"/>
      <c r="E12" s="119"/>
      <c r="F12" s="119"/>
      <c r="G12" s="119"/>
      <c r="H12" s="119"/>
      <c r="I12" s="120"/>
    </row>
    <row r="13" spans="1:9" x14ac:dyDescent="0.2">
      <c r="A13" s="82" t="s">
        <v>174</v>
      </c>
      <c r="B13" s="82" t="s">
        <v>133</v>
      </c>
      <c r="C13" s="82">
        <v>2025</v>
      </c>
      <c r="D13" s="121">
        <v>4.9700000000000001E-2</v>
      </c>
      <c r="E13" s="82" t="s">
        <v>99</v>
      </c>
      <c r="F13" s="122">
        <v>183</v>
      </c>
      <c r="G13" s="83">
        <v>1698</v>
      </c>
      <c r="H13" s="83">
        <v>1881</v>
      </c>
      <c r="I13" s="120"/>
    </row>
    <row r="14" spans="1:9" x14ac:dyDescent="0.2">
      <c r="A14" s="82" t="s">
        <v>138</v>
      </c>
      <c r="B14" s="82" t="s">
        <v>127</v>
      </c>
      <c r="C14" s="82">
        <v>2029</v>
      </c>
      <c r="D14" s="121">
        <v>4.6399999999999997E-2</v>
      </c>
      <c r="E14" s="82" t="s">
        <v>99</v>
      </c>
      <c r="F14" s="167">
        <v>0</v>
      </c>
      <c r="G14" s="83">
        <v>1075</v>
      </c>
      <c r="H14" s="83">
        <v>1075</v>
      </c>
      <c r="I14" s="120"/>
    </row>
    <row r="15" spans="1:9" x14ac:dyDescent="0.2">
      <c r="A15" s="82" t="s">
        <v>138</v>
      </c>
      <c r="B15" s="82" t="s">
        <v>135</v>
      </c>
      <c r="C15" s="82">
        <v>2028</v>
      </c>
      <c r="D15" s="121">
        <v>3.9300000000000002E-2</v>
      </c>
      <c r="E15" s="82" t="s">
        <v>175</v>
      </c>
      <c r="F15" s="167">
        <v>13</v>
      </c>
      <c r="G15" s="83">
        <v>140</v>
      </c>
      <c r="H15" s="83">
        <v>153</v>
      </c>
      <c r="I15" s="120"/>
    </row>
    <row r="16" spans="1:9" x14ac:dyDescent="0.2">
      <c r="A16" s="82" t="s">
        <v>139</v>
      </c>
      <c r="B16" s="82" t="s">
        <v>134</v>
      </c>
      <c r="C16" s="82">
        <v>2018</v>
      </c>
      <c r="D16" s="121">
        <v>3.6900000000000002E-2</v>
      </c>
      <c r="E16" s="82" t="s">
        <v>99</v>
      </c>
      <c r="F16" s="167">
        <v>107</v>
      </c>
      <c r="G16" s="82">
        <v>238</v>
      </c>
      <c r="H16" s="82">
        <v>345</v>
      </c>
      <c r="I16" s="120"/>
    </row>
    <row r="17" spans="1:9" x14ac:dyDescent="0.2">
      <c r="A17" s="168" t="s">
        <v>146</v>
      </c>
      <c r="B17" s="82" t="s">
        <v>147</v>
      </c>
      <c r="C17" s="82">
        <v>2019</v>
      </c>
      <c r="D17" s="121">
        <v>4.7E-2</v>
      </c>
      <c r="E17" s="82" t="s">
        <v>99</v>
      </c>
      <c r="F17" s="167">
        <v>0</v>
      </c>
      <c r="G17" s="82">
        <v>50</v>
      </c>
      <c r="H17" s="82">
        <v>50</v>
      </c>
      <c r="I17" s="120"/>
    </row>
    <row r="18" spans="1:9" x14ac:dyDescent="0.2">
      <c r="A18" s="82"/>
      <c r="B18" s="82"/>
      <c r="C18" s="82"/>
      <c r="D18" s="119"/>
      <c r="E18" s="82"/>
      <c r="F18" s="84">
        <f>SUM(F13:F16)</f>
        <v>303</v>
      </c>
      <c r="G18" s="84">
        <f>SUM(G13:G17)</f>
        <v>3201</v>
      </c>
      <c r="H18" s="84">
        <f>SUM(H13:H17)</f>
        <v>3504</v>
      </c>
      <c r="I18" s="120"/>
    </row>
    <row r="19" spans="1:9" ht="15.75" x14ac:dyDescent="0.25">
      <c r="A19" s="79"/>
      <c r="B19" s="80"/>
      <c r="C19" s="80"/>
      <c r="D19" s="81"/>
      <c r="E19" s="81"/>
      <c r="F19" s="81"/>
      <c r="G19" s="81"/>
      <c r="H19" s="81"/>
      <c r="I19" s="120"/>
    </row>
    <row r="20" spans="1:9" x14ac:dyDescent="0.2">
      <c r="A20" s="1" t="s">
        <v>132</v>
      </c>
      <c r="B20" s="118"/>
      <c r="C20" s="118"/>
      <c r="D20" s="119"/>
      <c r="E20" s="119"/>
      <c r="F20" s="119"/>
      <c r="G20" s="119"/>
      <c r="H20" s="119"/>
      <c r="I20" s="120"/>
    </row>
    <row r="21" spans="1:9" x14ac:dyDescent="0.2">
      <c r="A21" s="82" t="s">
        <v>174</v>
      </c>
      <c r="B21" s="82" t="s">
        <v>133</v>
      </c>
      <c r="C21" s="82">
        <v>2025</v>
      </c>
      <c r="D21" s="121">
        <v>5.21E-2</v>
      </c>
      <c r="E21" s="82" t="s">
        <v>99</v>
      </c>
      <c r="F21" s="122">
        <v>181</v>
      </c>
      <c r="G21" s="83">
        <v>1875</v>
      </c>
      <c r="H21" s="83">
        <v>2056</v>
      </c>
      <c r="I21" s="120"/>
    </row>
    <row r="22" spans="1:9" x14ac:dyDescent="0.2">
      <c r="A22" s="82" t="s">
        <v>138</v>
      </c>
      <c r="B22" s="82" t="s">
        <v>127</v>
      </c>
      <c r="C22" s="82">
        <v>2029</v>
      </c>
      <c r="D22" s="121">
        <v>4.53E-2</v>
      </c>
      <c r="E22" s="82" t="s">
        <v>99</v>
      </c>
      <c r="F22" s="146">
        <v>0</v>
      </c>
      <c r="G22" s="83">
        <v>580</v>
      </c>
      <c r="H22" s="83">
        <v>580</v>
      </c>
      <c r="I22" s="120"/>
    </row>
    <row r="23" spans="1:9" x14ac:dyDescent="0.2">
      <c r="A23" s="82" t="s">
        <v>138</v>
      </c>
      <c r="B23" s="82" t="s">
        <v>135</v>
      </c>
      <c r="C23" s="82">
        <v>2028</v>
      </c>
      <c r="D23" s="121">
        <v>5.4199999999999998E-2</v>
      </c>
      <c r="E23" s="82" t="s">
        <v>175</v>
      </c>
      <c r="F23" s="146">
        <v>0</v>
      </c>
      <c r="G23" s="83">
        <v>112</v>
      </c>
      <c r="H23" s="83">
        <v>112</v>
      </c>
      <c r="I23" s="120"/>
    </row>
    <row r="24" spans="1:9" x14ac:dyDescent="0.2">
      <c r="A24" s="82" t="s">
        <v>139</v>
      </c>
      <c r="B24" s="82" t="s">
        <v>134</v>
      </c>
      <c r="C24" s="82">
        <v>2018</v>
      </c>
      <c r="D24" s="121">
        <v>2.98E-2</v>
      </c>
      <c r="E24" s="82" t="s">
        <v>99</v>
      </c>
      <c r="F24" s="146">
        <v>0</v>
      </c>
      <c r="G24" s="82">
        <v>344</v>
      </c>
      <c r="H24" s="82">
        <v>344</v>
      </c>
      <c r="I24" s="120"/>
    </row>
    <row r="25" spans="1:9" x14ac:dyDescent="0.2">
      <c r="A25" s="82"/>
      <c r="B25" s="82"/>
      <c r="C25" s="82"/>
      <c r="D25" s="119"/>
      <c r="E25" s="82"/>
      <c r="F25" s="84">
        <f>SUM(F21:F24)</f>
        <v>181</v>
      </c>
      <c r="G25" s="84">
        <f>SUM(G21:G24)</f>
        <v>2911</v>
      </c>
      <c r="H25" s="84">
        <f>SUM(H21:H24)</f>
        <v>3092</v>
      </c>
      <c r="I25" s="120"/>
    </row>
    <row r="26" spans="1:9" ht="15.75" x14ac:dyDescent="0.25">
      <c r="A26" s="79"/>
      <c r="B26" s="80"/>
      <c r="C26" s="80"/>
      <c r="D26" s="81"/>
      <c r="E26" s="81"/>
      <c r="F26" s="81"/>
      <c r="G26" s="81"/>
      <c r="H26" s="81"/>
      <c r="I26" s="120"/>
    </row>
  </sheetData>
  <phoneticPr fontId="8" type="noConversion"/>
  <pageMargins left="0.75" right="0.8" top="1" bottom="1" header="0.5" footer="0.5"/>
  <pageSetup paperSize="9" scale="82"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D34"/>
  <sheetViews>
    <sheetView workbookViewId="0">
      <pane xSplit="1" topLeftCell="B1" activePane="topRight" state="frozen"/>
      <selection activeCell="D14" sqref="D14"/>
      <selection pane="topRight" activeCell="G29" sqref="G29"/>
    </sheetView>
  </sheetViews>
  <sheetFormatPr defaultColWidth="8.85546875" defaultRowHeight="12.75" x14ac:dyDescent="0.2"/>
  <cols>
    <col min="1" max="1" width="64.85546875" style="14" customWidth="1"/>
    <col min="2" max="4" width="7.28515625" style="14" customWidth="1"/>
    <col min="5" max="16384" width="8.85546875" style="14"/>
  </cols>
  <sheetData>
    <row r="1" spans="1:4" ht="15.75" x14ac:dyDescent="0.25">
      <c r="A1" s="25" t="s">
        <v>11</v>
      </c>
    </row>
    <row r="2" spans="1:4" x14ac:dyDescent="0.2">
      <c r="A2" s="94" t="s">
        <v>0</v>
      </c>
      <c r="B2" s="95">
        <v>2014</v>
      </c>
      <c r="C2" s="95">
        <v>2015</v>
      </c>
      <c r="D2" s="95">
        <v>2016</v>
      </c>
    </row>
    <row r="3" spans="1:4" x14ac:dyDescent="0.2">
      <c r="A3" s="53" t="s">
        <v>12</v>
      </c>
      <c r="B3" s="87"/>
      <c r="C3" s="87"/>
      <c r="D3" s="87"/>
    </row>
    <row r="4" spans="1:4" x14ac:dyDescent="0.2">
      <c r="A4" s="86" t="s">
        <v>249</v>
      </c>
      <c r="B4" s="69">
        <v>407</v>
      </c>
      <c r="C4" s="69">
        <v>5</v>
      </c>
      <c r="D4" s="69">
        <v>120</v>
      </c>
    </row>
    <row r="5" spans="1:4" x14ac:dyDescent="0.2">
      <c r="A5" s="86" t="s">
        <v>100</v>
      </c>
      <c r="B5" s="91">
        <v>-150</v>
      </c>
      <c r="C5" s="91">
        <v>-147</v>
      </c>
      <c r="D5" s="91">
        <v>-179</v>
      </c>
    </row>
    <row r="6" spans="1:4" x14ac:dyDescent="0.2">
      <c r="A6" s="86" t="s">
        <v>101</v>
      </c>
      <c r="B6" s="85">
        <v>-55</v>
      </c>
      <c r="C6" s="85">
        <v>-40</v>
      </c>
      <c r="D6" s="85">
        <v>-39</v>
      </c>
    </row>
    <row r="7" spans="1:4" x14ac:dyDescent="0.2">
      <c r="A7" s="89" t="s">
        <v>303</v>
      </c>
      <c r="B7" s="97">
        <f>SUM(B4:B6)</f>
        <v>202</v>
      </c>
      <c r="C7" s="169">
        <v>-182</v>
      </c>
      <c r="D7" s="169">
        <v>-98</v>
      </c>
    </row>
    <row r="8" spans="1:4" x14ac:dyDescent="0.2">
      <c r="A8" s="10" t="s">
        <v>13</v>
      </c>
      <c r="B8" s="91"/>
      <c r="C8" s="91"/>
      <c r="D8" s="91"/>
    </row>
    <row r="9" spans="1:4" x14ac:dyDescent="0.2">
      <c r="A9" s="92" t="s">
        <v>102</v>
      </c>
      <c r="B9" s="91">
        <v>12</v>
      </c>
      <c r="C9" s="91">
        <v>7</v>
      </c>
      <c r="D9" s="91">
        <v>9</v>
      </c>
    </row>
    <row r="10" spans="1:4" x14ac:dyDescent="0.2">
      <c r="A10" s="92" t="s">
        <v>250</v>
      </c>
      <c r="B10" s="91">
        <v>7</v>
      </c>
      <c r="C10" s="91">
        <v>7</v>
      </c>
      <c r="D10" s="91">
        <v>1</v>
      </c>
    </row>
    <row r="11" spans="1:4" x14ac:dyDescent="0.2">
      <c r="A11" s="92" t="s">
        <v>104</v>
      </c>
      <c r="B11" s="91">
        <v>-10</v>
      </c>
      <c r="C11" s="91">
        <v>-4</v>
      </c>
      <c r="D11" s="91">
        <v>-3</v>
      </c>
    </row>
    <row r="12" spans="1:4" x14ac:dyDescent="0.2">
      <c r="A12" s="92" t="s">
        <v>103</v>
      </c>
      <c r="B12" s="91">
        <v>-1062</v>
      </c>
      <c r="C12" s="91">
        <v>-1026</v>
      </c>
      <c r="D12" s="91">
        <v>-269</v>
      </c>
    </row>
    <row r="13" spans="1:4" x14ac:dyDescent="0.2">
      <c r="A13" s="92" t="s">
        <v>148</v>
      </c>
      <c r="B13" s="91">
        <v>-366</v>
      </c>
      <c r="C13" s="91">
        <v>-96</v>
      </c>
      <c r="D13" s="91">
        <v>-52</v>
      </c>
    </row>
    <row r="14" spans="1:4" x14ac:dyDescent="0.2">
      <c r="A14" s="92" t="s">
        <v>105</v>
      </c>
      <c r="B14" s="91">
        <v>-3</v>
      </c>
      <c r="C14" s="91">
        <v>-1</v>
      </c>
      <c r="D14" s="91">
        <v>-2</v>
      </c>
    </row>
    <row r="15" spans="1:4" x14ac:dyDescent="0.2">
      <c r="A15" s="92" t="s">
        <v>106</v>
      </c>
      <c r="B15" s="91">
        <v>-3</v>
      </c>
      <c r="C15" s="91">
        <v>-1</v>
      </c>
      <c r="D15" s="91">
        <v>-1</v>
      </c>
    </row>
    <row r="16" spans="1:4" x14ac:dyDescent="0.2">
      <c r="A16" s="92" t="s">
        <v>251</v>
      </c>
      <c r="B16" s="91">
        <v>0</v>
      </c>
      <c r="C16" s="91">
        <v>0</v>
      </c>
      <c r="D16" s="91">
        <v>400</v>
      </c>
    </row>
    <row r="17" spans="1:4" x14ac:dyDescent="0.2">
      <c r="A17" s="92" t="s">
        <v>137</v>
      </c>
      <c r="B17" s="91">
        <v>16</v>
      </c>
      <c r="C17" s="91">
        <v>0</v>
      </c>
      <c r="D17" s="91">
        <v>0</v>
      </c>
    </row>
    <row r="18" spans="1:4" x14ac:dyDescent="0.2">
      <c r="A18" s="92" t="s">
        <v>251</v>
      </c>
      <c r="B18" s="91">
        <v>195</v>
      </c>
      <c r="C18" s="91">
        <v>0</v>
      </c>
      <c r="D18" s="91">
        <v>0</v>
      </c>
    </row>
    <row r="19" spans="1:4" x14ac:dyDescent="0.2">
      <c r="A19" s="92" t="s">
        <v>304</v>
      </c>
      <c r="B19" s="91">
        <v>-170</v>
      </c>
      <c r="C19" s="91">
        <v>0</v>
      </c>
      <c r="D19" s="91">
        <v>0</v>
      </c>
    </row>
    <row r="20" spans="1:4" x14ac:dyDescent="0.2">
      <c r="A20" s="92" t="s">
        <v>136</v>
      </c>
      <c r="B20" s="91">
        <v>1249</v>
      </c>
      <c r="C20" s="91">
        <v>0</v>
      </c>
      <c r="D20" s="91">
        <v>0</v>
      </c>
    </row>
    <row r="21" spans="1:4" x14ac:dyDescent="0.2">
      <c r="A21" s="89" t="s">
        <v>302</v>
      </c>
      <c r="B21" s="136">
        <f>SUM(B9:B20)</f>
        <v>-135</v>
      </c>
      <c r="C21" s="136">
        <f>SUM(C9:C20)</f>
        <v>-1114</v>
      </c>
      <c r="D21" s="136">
        <v>83</v>
      </c>
    </row>
    <row r="22" spans="1:4" x14ac:dyDescent="0.2">
      <c r="A22" s="9"/>
      <c r="B22" s="91"/>
      <c r="C22" s="91"/>
      <c r="D22" s="91"/>
    </row>
    <row r="23" spans="1:4" x14ac:dyDescent="0.2">
      <c r="A23" s="10" t="s">
        <v>14</v>
      </c>
      <c r="B23" s="91"/>
      <c r="C23" s="91"/>
      <c r="D23" s="91"/>
    </row>
    <row r="24" spans="1:4" x14ac:dyDescent="0.2">
      <c r="A24" s="93" t="s">
        <v>107</v>
      </c>
      <c r="B24" s="69">
        <v>647</v>
      </c>
      <c r="C24" s="69">
        <v>590</v>
      </c>
      <c r="D24" s="69">
        <v>594</v>
      </c>
    </row>
    <row r="25" spans="1:4" x14ac:dyDescent="0.2">
      <c r="A25" s="93" t="s">
        <v>108</v>
      </c>
      <c r="B25" s="91">
        <v>-673</v>
      </c>
      <c r="C25" s="91">
        <v>-181</v>
      </c>
      <c r="D25" s="91">
        <v>-321</v>
      </c>
    </row>
    <row r="26" spans="1:4" x14ac:dyDescent="0.2">
      <c r="A26" s="89" t="s">
        <v>15</v>
      </c>
      <c r="B26" s="136">
        <f>SUM(B23:B25)</f>
        <v>-26</v>
      </c>
      <c r="C26" s="136">
        <f>SUM(C23:C25)</f>
        <v>409</v>
      </c>
      <c r="D26" s="136">
        <v>273</v>
      </c>
    </row>
    <row r="27" spans="1:4" x14ac:dyDescent="0.2">
      <c r="A27" s="29"/>
      <c r="B27" s="180"/>
      <c r="C27" s="180"/>
      <c r="D27" s="180"/>
    </row>
    <row r="28" spans="1:4" x14ac:dyDescent="0.2">
      <c r="A28" s="10" t="s">
        <v>252</v>
      </c>
      <c r="B28" s="91">
        <v>41</v>
      </c>
      <c r="C28" s="91">
        <v>-887</v>
      </c>
      <c r="D28" s="91">
        <v>258</v>
      </c>
    </row>
    <row r="29" spans="1:4" x14ac:dyDescent="0.2">
      <c r="A29" s="93" t="s">
        <v>109</v>
      </c>
      <c r="B29" s="91">
        <v>1715</v>
      </c>
      <c r="C29" s="91">
        <v>1730</v>
      </c>
      <c r="D29" s="91">
        <v>851</v>
      </c>
    </row>
    <row r="30" spans="1:4" x14ac:dyDescent="0.2">
      <c r="A30" s="93" t="s">
        <v>110</v>
      </c>
      <c r="B30" s="88">
        <v>-26</v>
      </c>
      <c r="C30" s="88">
        <v>8</v>
      </c>
      <c r="D30" s="88">
        <v>-1</v>
      </c>
    </row>
    <row r="31" spans="1:4" x14ac:dyDescent="0.2">
      <c r="A31" s="89" t="s">
        <v>16</v>
      </c>
      <c r="B31" s="90">
        <v>1730</v>
      </c>
      <c r="C31" s="90">
        <v>851</v>
      </c>
      <c r="D31" s="90">
        <v>1108</v>
      </c>
    </row>
    <row r="32" spans="1:4" x14ac:dyDescent="0.2">
      <c r="A32" s="177" t="s">
        <v>305</v>
      </c>
    </row>
    <row r="33" spans="1:1" ht="14.25" x14ac:dyDescent="0.2">
      <c r="A33" s="55"/>
    </row>
    <row r="34" spans="1:1" x14ac:dyDescent="0.2">
      <c r="A34" s="116"/>
    </row>
  </sheetData>
  <phoneticPr fontId="8" type="noConversion"/>
  <pageMargins left="0.75" right="0.8" top="1"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D19"/>
  <sheetViews>
    <sheetView workbookViewId="0">
      <pane xSplit="1" topLeftCell="B1" activePane="topRight" state="frozen"/>
      <selection activeCell="D14" sqref="D14"/>
      <selection pane="topRight" activeCell="A9" sqref="A9"/>
    </sheetView>
  </sheetViews>
  <sheetFormatPr defaultColWidth="8.85546875" defaultRowHeight="12.75" x14ac:dyDescent="0.2"/>
  <cols>
    <col min="1" max="1" width="36.5703125" style="14" bestFit="1" customWidth="1"/>
    <col min="2" max="16384" width="8.85546875" style="14"/>
  </cols>
  <sheetData>
    <row r="1" spans="1:4" ht="15.75" x14ac:dyDescent="0.25">
      <c r="A1" s="25" t="s">
        <v>89</v>
      </c>
    </row>
    <row r="2" spans="1:4" x14ac:dyDescent="0.2">
      <c r="A2" s="14" t="s">
        <v>328</v>
      </c>
    </row>
    <row r="3" spans="1:4" x14ac:dyDescent="0.2">
      <c r="A3" s="38"/>
    </row>
    <row r="4" spans="1:4" x14ac:dyDescent="0.2">
      <c r="A4" s="20" t="s">
        <v>72</v>
      </c>
      <c r="B4" s="100">
        <v>2014</v>
      </c>
      <c r="C4" s="100">
        <v>2015</v>
      </c>
      <c r="D4" s="100">
        <v>2016</v>
      </c>
    </row>
    <row r="5" spans="1:4" x14ac:dyDescent="0.2">
      <c r="A5" s="38" t="s">
        <v>73</v>
      </c>
      <c r="B5" s="137">
        <v>179.19</v>
      </c>
      <c r="C5" s="137">
        <v>221.73</v>
      </c>
      <c r="D5" s="137">
        <v>342.16</v>
      </c>
    </row>
    <row r="6" spans="1:4" x14ac:dyDescent="0.2">
      <c r="A6" s="38" t="s">
        <v>74</v>
      </c>
      <c r="B6" s="221">
        <v>0.61</v>
      </c>
      <c r="C6" s="170">
        <v>0.65</v>
      </c>
      <c r="D6" s="170">
        <v>0.74</v>
      </c>
    </row>
    <row r="7" spans="1:4" x14ac:dyDescent="0.2">
      <c r="A7" s="38" t="s">
        <v>149</v>
      </c>
      <c r="B7" s="220">
        <v>53.64</v>
      </c>
      <c r="C7" s="170">
        <v>64.44</v>
      </c>
      <c r="D7" s="170">
        <v>69.88</v>
      </c>
    </row>
    <row r="8" spans="1:4" x14ac:dyDescent="0.2">
      <c r="A8" s="20"/>
    </row>
    <row r="9" spans="1:4" x14ac:dyDescent="0.2">
      <c r="A9" s="38"/>
    </row>
    <row r="10" spans="1:4" x14ac:dyDescent="0.2">
      <c r="A10" s="38"/>
    </row>
    <row r="11" spans="1:4" x14ac:dyDescent="0.2">
      <c r="A11" s="38"/>
    </row>
    <row r="12" spans="1:4" x14ac:dyDescent="0.2">
      <c r="A12" s="38"/>
    </row>
    <row r="14" spans="1:4" x14ac:dyDescent="0.2">
      <c r="A14" s="38"/>
    </row>
    <row r="15" spans="1:4" x14ac:dyDescent="0.2">
      <c r="A15" s="44"/>
    </row>
    <row r="16" spans="1:4" ht="15" x14ac:dyDescent="0.2">
      <c r="A16" s="39"/>
    </row>
    <row r="17" spans="1:1" ht="15" x14ac:dyDescent="0.2">
      <c r="A17" s="39"/>
    </row>
    <row r="18" spans="1:1" ht="15" x14ac:dyDescent="0.2">
      <c r="A18" s="39"/>
    </row>
    <row r="19" spans="1:1" ht="15" x14ac:dyDescent="0.2">
      <c r="A19" s="36"/>
    </row>
  </sheetData>
  <phoneticPr fontId="8" type="noConversion"/>
  <pageMargins left="0.75" right="0.8" top="1" bottom="1" header="0.5" footer="0.5"/>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workbookViewId="0">
      <selection activeCell="D14" sqref="D14"/>
    </sheetView>
  </sheetViews>
  <sheetFormatPr defaultRowHeight="12.75" x14ac:dyDescent="0.2"/>
  <sheetData/>
  <pageMargins left="0.75" right="0.8" top="1" bottom="1" header="0.5" footer="0.5"/>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workbookViewId="0">
      <selection activeCell="D14" sqref="D14"/>
    </sheetView>
  </sheetViews>
  <sheetFormatPr defaultRowHeight="12.75" x14ac:dyDescent="0.2"/>
  <sheetData/>
  <pageMargins left="0.75" right="0.8"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I53"/>
  <sheetViews>
    <sheetView workbookViewId="0">
      <pane xSplit="1" topLeftCell="B1" activePane="topRight" state="frozen"/>
      <selection activeCell="D14" sqref="D14"/>
      <selection pane="topRight"/>
    </sheetView>
  </sheetViews>
  <sheetFormatPr defaultColWidth="8.85546875" defaultRowHeight="12.75" x14ac:dyDescent="0.2"/>
  <cols>
    <col min="1" max="1" width="36.85546875" style="14" customWidth="1"/>
    <col min="2" max="2" width="7.7109375" style="14" customWidth="1"/>
    <col min="3" max="4" width="8.28515625" style="14" customWidth="1"/>
    <col min="5" max="16384" width="8.85546875" style="14"/>
  </cols>
  <sheetData>
    <row r="1" spans="1:9" ht="15.75" x14ac:dyDescent="0.25">
      <c r="A1" s="25" t="s">
        <v>306</v>
      </c>
    </row>
    <row r="4" spans="1:9" x14ac:dyDescent="0.2">
      <c r="A4" s="26" t="s">
        <v>0</v>
      </c>
      <c r="B4" s="141" t="s">
        <v>129</v>
      </c>
      <c r="C4" s="141" t="s">
        <v>141</v>
      </c>
      <c r="D4" s="141" t="s">
        <v>150</v>
      </c>
    </row>
    <row r="5" spans="1:9" x14ac:dyDescent="0.2">
      <c r="A5" s="107" t="s">
        <v>114</v>
      </c>
      <c r="B5" s="106"/>
      <c r="C5" s="106"/>
      <c r="D5" s="106"/>
    </row>
    <row r="6" spans="1:9" x14ac:dyDescent="0.2">
      <c r="A6" s="13" t="s">
        <v>1</v>
      </c>
      <c r="B6" s="35">
        <v>846</v>
      </c>
      <c r="C6" s="35">
        <v>665</v>
      </c>
      <c r="D6" s="35">
        <v>766</v>
      </c>
    </row>
    <row r="7" spans="1:9" x14ac:dyDescent="0.2">
      <c r="A7" s="3" t="s">
        <v>2</v>
      </c>
      <c r="B7" s="140">
        <v>-456</v>
      </c>
      <c r="C7" s="140">
        <v>-429</v>
      </c>
      <c r="D7" s="140">
        <v>-413</v>
      </c>
    </row>
    <row r="8" spans="1:9" x14ac:dyDescent="0.2">
      <c r="A8" s="1" t="s">
        <v>3</v>
      </c>
      <c r="B8" s="18">
        <v>390</v>
      </c>
      <c r="C8" s="18">
        <v>236</v>
      </c>
      <c r="D8" s="18">
        <v>353</v>
      </c>
    </row>
    <row r="9" spans="1:9" x14ac:dyDescent="0.2">
      <c r="A9" s="4" t="s">
        <v>4</v>
      </c>
      <c r="B9" s="16">
        <v>-25</v>
      </c>
      <c r="C9" s="16">
        <v>-27</v>
      </c>
      <c r="D9" s="16">
        <v>-32</v>
      </c>
    </row>
    <row r="10" spans="1:9" x14ac:dyDescent="0.2">
      <c r="A10" s="4" t="s">
        <v>5</v>
      </c>
      <c r="B10" s="16">
        <v>-139</v>
      </c>
      <c r="C10" s="16">
        <v>-126</v>
      </c>
      <c r="D10" s="16">
        <v>-104</v>
      </c>
      <c r="E10" s="139"/>
      <c r="F10" s="139"/>
      <c r="G10" s="139"/>
      <c r="H10" s="139"/>
      <c r="I10" s="139"/>
    </row>
    <row r="11" spans="1:9" x14ac:dyDescent="0.2">
      <c r="A11" s="4" t="s">
        <v>253</v>
      </c>
      <c r="B11" s="33">
        <v>5</v>
      </c>
      <c r="C11" s="33">
        <v>22</v>
      </c>
      <c r="D11" s="33">
        <v>4</v>
      </c>
    </row>
    <row r="12" spans="1:9" x14ac:dyDescent="0.2">
      <c r="A12" s="4" t="s">
        <v>254</v>
      </c>
      <c r="B12" s="16">
        <v>-137</v>
      </c>
      <c r="C12" s="16">
        <v>-15</v>
      </c>
      <c r="D12" s="16">
        <v>-3</v>
      </c>
      <c r="E12" s="139"/>
      <c r="F12" s="139"/>
      <c r="G12" s="139"/>
    </row>
    <row r="13" spans="1:9" x14ac:dyDescent="0.2">
      <c r="A13" s="45" t="s">
        <v>80</v>
      </c>
      <c r="B13" s="48">
        <f t="shared" ref="B13" si="0">SUM(B9:B12)</f>
        <v>-296</v>
      </c>
      <c r="C13" s="48">
        <f>SUM(C9:C12)</f>
        <v>-146</v>
      </c>
      <c r="D13" s="48">
        <f>SUM(D9:D12)</f>
        <v>-135</v>
      </c>
    </row>
    <row r="14" spans="1:9" x14ac:dyDescent="0.2">
      <c r="A14" s="181" t="s">
        <v>93</v>
      </c>
      <c r="B14" s="182">
        <v>94</v>
      </c>
      <c r="C14" s="182">
        <v>90</v>
      </c>
      <c r="D14" s="182">
        <v>218</v>
      </c>
    </row>
    <row r="15" spans="1:9" x14ac:dyDescent="0.2">
      <c r="A15" s="4" t="s">
        <v>6</v>
      </c>
      <c r="B15" s="49">
        <v>136</v>
      </c>
      <c r="C15" s="49">
        <v>192</v>
      </c>
      <c r="D15" s="49">
        <v>116</v>
      </c>
    </row>
    <row r="16" spans="1:9" x14ac:dyDescent="0.2">
      <c r="A16" s="183" t="s">
        <v>7</v>
      </c>
      <c r="B16" s="184">
        <v>-399</v>
      </c>
      <c r="C16" s="184">
        <v>-270</v>
      </c>
      <c r="D16" s="184">
        <v>-114</v>
      </c>
    </row>
    <row r="17" spans="1:4" x14ac:dyDescent="0.2">
      <c r="A17" s="13" t="s">
        <v>256</v>
      </c>
      <c r="B17" s="143">
        <v>-169</v>
      </c>
      <c r="C17" s="143">
        <v>12</v>
      </c>
      <c r="D17" s="143">
        <v>220</v>
      </c>
    </row>
    <row r="18" spans="1:4" x14ac:dyDescent="0.2">
      <c r="A18" s="3" t="s">
        <v>8</v>
      </c>
      <c r="B18" s="140">
        <v>-65</v>
      </c>
      <c r="C18" s="140">
        <v>-24</v>
      </c>
      <c r="D18" s="140">
        <v>-43</v>
      </c>
    </row>
    <row r="19" spans="1:4" x14ac:dyDescent="0.2">
      <c r="A19" s="60" t="s">
        <v>257</v>
      </c>
      <c r="B19" s="57">
        <f t="shared" ref="B19:D19" si="1">B18+B17</f>
        <v>-234</v>
      </c>
      <c r="C19" s="57">
        <f t="shared" si="1"/>
        <v>-12</v>
      </c>
      <c r="D19" s="57">
        <f t="shared" si="1"/>
        <v>177</v>
      </c>
    </row>
    <row r="20" spans="1:4" x14ac:dyDescent="0.2">
      <c r="A20" s="188" t="s">
        <v>111</v>
      </c>
      <c r="B20" s="50"/>
      <c r="C20" s="50"/>
      <c r="D20" s="50"/>
    </row>
    <row r="21" spans="1:4" x14ac:dyDescent="0.2">
      <c r="A21" s="4" t="s">
        <v>258</v>
      </c>
      <c r="B21" s="50">
        <v>-2128</v>
      </c>
      <c r="C21" s="50">
        <v>0</v>
      </c>
      <c r="D21" s="50">
        <v>0</v>
      </c>
    </row>
    <row r="22" spans="1:4" x14ac:dyDescent="0.2">
      <c r="A22" s="62" t="s">
        <v>271</v>
      </c>
      <c r="B22" s="153">
        <f>B21+B19</f>
        <v>-2362</v>
      </c>
      <c r="C22" s="153">
        <f t="shared" ref="C22:D22" si="2">C21+C19</f>
        <v>-12</v>
      </c>
      <c r="D22" s="153">
        <f t="shared" si="2"/>
        <v>177</v>
      </c>
    </row>
    <row r="23" spans="1:4" x14ac:dyDescent="0.2">
      <c r="A23" s="1"/>
      <c r="B23" s="138"/>
      <c r="C23" s="138"/>
      <c r="D23" s="138"/>
    </row>
    <row r="24" spans="1:4" x14ac:dyDescent="0.2">
      <c r="A24" s="4" t="s">
        <v>9</v>
      </c>
      <c r="B24" s="54"/>
      <c r="C24" s="54"/>
      <c r="D24" s="54"/>
    </row>
    <row r="25" spans="1:4" x14ac:dyDescent="0.2">
      <c r="A25" s="4" t="s">
        <v>259</v>
      </c>
      <c r="B25" s="144">
        <f>B22</f>
        <v>-2362</v>
      </c>
      <c r="C25" s="144">
        <f>C22</f>
        <v>-12</v>
      </c>
      <c r="D25" s="144">
        <v>177</v>
      </c>
    </row>
    <row r="26" spans="1:4" x14ac:dyDescent="0.2">
      <c r="A26" s="3" t="s">
        <v>255</v>
      </c>
      <c r="B26" s="50">
        <v>0</v>
      </c>
      <c r="C26" s="50">
        <v>0</v>
      </c>
      <c r="D26" s="50">
        <v>0</v>
      </c>
    </row>
    <row r="27" spans="1:4" x14ac:dyDescent="0.2">
      <c r="A27" s="6"/>
      <c r="B27" s="147">
        <f>B22</f>
        <v>-2362</v>
      </c>
      <c r="C27" s="147">
        <f>C22</f>
        <v>-12</v>
      </c>
      <c r="D27" s="147">
        <f>D22</f>
        <v>177</v>
      </c>
    </row>
    <row r="28" spans="1:4" x14ac:dyDescent="0.2">
      <c r="A28" s="13" t="s">
        <v>272</v>
      </c>
      <c r="B28" s="190"/>
      <c r="C28" s="190"/>
      <c r="D28" s="190"/>
    </row>
    <row r="29" spans="1:4" x14ac:dyDescent="0.2">
      <c r="A29" s="4" t="s">
        <v>277</v>
      </c>
      <c r="B29" s="50"/>
      <c r="C29" s="50"/>
      <c r="D29" s="50"/>
    </row>
    <row r="30" spans="1:4" x14ac:dyDescent="0.2">
      <c r="A30" s="183" t="s">
        <v>278</v>
      </c>
      <c r="B30" s="191">
        <v>-1</v>
      </c>
      <c r="C30" s="191" t="s">
        <v>60</v>
      </c>
      <c r="D30" s="191" t="s">
        <v>60</v>
      </c>
    </row>
    <row r="31" spans="1:4" x14ac:dyDescent="0.2">
      <c r="A31" s="192"/>
      <c r="B31" s="147">
        <v>-1</v>
      </c>
      <c r="C31" s="147" t="s">
        <v>60</v>
      </c>
      <c r="D31" s="147" t="s">
        <v>60</v>
      </c>
    </row>
    <row r="32" spans="1:4" x14ac:dyDescent="0.2">
      <c r="A32" s="4" t="s">
        <v>273</v>
      </c>
      <c r="B32" s="50"/>
      <c r="C32" s="50"/>
      <c r="D32" s="50"/>
    </row>
    <row r="33" spans="1:4" s="15" customFormat="1" x14ac:dyDescent="0.2">
      <c r="A33" s="4" t="s">
        <v>274</v>
      </c>
      <c r="B33" s="144">
        <v>-430</v>
      </c>
      <c r="C33" s="144">
        <v>-1773</v>
      </c>
      <c r="D33" s="144">
        <v>35</v>
      </c>
    </row>
    <row r="34" spans="1:4" s="15" customFormat="1" x14ac:dyDescent="0.2">
      <c r="A34" s="4" t="s">
        <v>279</v>
      </c>
      <c r="B34" s="144">
        <v>647</v>
      </c>
      <c r="C34" s="144" t="s">
        <v>60</v>
      </c>
      <c r="D34" s="144" t="s">
        <v>60</v>
      </c>
    </row>
    <row r="35" spans="1:4" x14ac:dyDescent="0.2">
      <c r="A35" s="183" t="s">
        <v>280</v>
      </c>
      <c r="B35" s="191">
        <v>24</v>
      </c>
      <c r="C35" s="191" t="s">
        <v>60</v>
      </c>
      <c r="D35" s="191" t="s">
        <v>60</v>
      </c>
    </row>
    <row r="36" spans="1:4" x14ac:dyDescent="0.2">
      <c r="A36" s="183"/>
      <c r="B36" s="191">
        <v>241</v>
      </c>
      <c r="C36" s="191">
        <v>-1773</v>
      </c>
      <c r="D36" s="191">
        <v>35</v>
      </c>
    </row>
    <row r="37" spans="1:4" x14ac:dyDescent="0.2">
      <c r="A37" s="192" t="s">
        <v>275</v>
      </c>
      <c r="B37" s="147">
        <v>240</v>
      </c>
      <c r="C37" s="147">
        <v>-1773</v>
      </c>
      <c r="D37" s="147" t="s">
        <v>60</v>
      </c>
    </row>
    <row r="38" spans="1:4" x14ac:dyDescent="0.2">
      <c r="A38" s="192" t="s">
        <v>276</v>
      </c>
      <c r="B38" s="147">
        <v>-2122</v>
      </c>
      <c r="C38" s="147">
        <v>-1785</v>
      </c>
      <c r="D38" s="147">
        <v>0</v>
      </c>
    </row>
    <row r="39" spans="1:4" x14ac:dyDescent="0.2">
      <c r="A39" s="4" t="s">
        <v>9</v>
      </c>
      <c r="B39" s="144"/>
      <c r="C39" s="144"/>
      <c r="D39" s="144"/>
    </row>
    <row r="40" spans="1:4" x14ac:dyDescent="0.2">
      <c r="A40" s="4" t="s">
        <v>259</v>
      </c>
      <c r="B40" s="144">
        <v>-2121</v>
      </c>
      <c r="C40" s="144">
        <v>-1785</v>
      </c>
      <c r="D40" s="144">
        <v>212</v>
      </c>
    </row>
    <row r="41" spans="1:4" x14ac:dyDescent="0.2">
      <c r="A41" s="3" t="s">
        <v>255</v>
      </c>
      <c r="B41" s="144">
        <v>-1</v>
      </c>
      <c r="C41" s="144" t="s">
        <v>60</v>
      </c>
      <c r="D41" s="144" t="s">
        <v>60</v>
      </c>
    </row>
    <row r="42" spans="1:4" x14ac:dyDescent="0.2">
      <c r="A42" s="193" t="s">
        <v>281</v>
      </c>
      <c r="B42" s="189"/>
      <c r="C42" s="189"/>
      <c r="D42" s="189"/>
    </row>
    <row r="43" spans="1:4" x14ac:dyDescent="0.2">
      <c r="A43" s="4" t="s">
        <v>114</v>
      </c>
      <c r="B43" s="144">
        <v>-413</v>
      </c>
      <c r="C43" s="144">
        <v>-1785</v>
      </c>
      <c r="D43" s="144">
        <v>212</v>
      </c>
    </row>
    <row r="44" spans="1:4" x14ac:dyDescent="0.2">
      <c r="A44" s="3" t="s">
        <v>282</v>
      </c>
      <c r="B44" s="144">
        <v>-1708</v>
      </c>
      <c r="C44" s="144" t="s">
        <v>60</v>
      </c>
      <c r="D44" s="144" t="s">
        <v>60</v>
      </c>
    </row>
    <row r="45" spans="1:4" x14ac:dyDescent="0.2">
      <c r="A45" s="6"/>
      <c r="B45" s="147">
        <v>-2121</v>
      </c>
      <c r="C45" s="147">
        <v>-1785</v>
      </c>
      <c r="D45" s="147">
        <v>212</v>
      </c>
    </row>
    <row r="46" spans="1:4" x14ac:dyDescent="0.2">
      <c r="A46" s="1" t="s">
        <v>260</v>
      </c>
      <c r="B46" s="148"/>
      <c r="C46" s="148"/>
      <c r="D46" s="148"/>
    </row>
    <row r="47" spans="1:4" x14ac:dyDescent="0.2">
      <c r="A47" s="103" t="s">
        <v>10</v>
      </c>
      <c r="B47" s="149">
        <v>-5.28</v>
      </c>
      <c r="C47" s="149">
        <v>-0.03</v>
      </c>
      <c r="D47" s="149">
        <v>0.4</v>
      </c>
    </row>
    <row r="48" spans="1:4" x14ac:dyDescent="0.2">
      <c r="A48" s="4" t="s">
        <v>112</v>
      </c>
      <c r="B48" s="145">
        <v>-0.52</v>
      </c>
      <c r="C48" s="145">
        <v>-0.03</v>
      </c>
      <c r="D48" s="145">
        <v>0.4</v>
      </c>
    </row>
    <row r="49" spans="1:4" x14ac:dyDescent="0.2">
      <c r="A49" s="4" t="s">
        <v>113</v>
      </c>
      <c r="B49" s="105">
        <v>-4.76</v>
      </c>
      <c r="C49" s="50">
        <v>0</v>
      </c>
      <c r="D49" s="50">
        <v>0</v>
      </c>
    </row>
    <row r="50" spans="1:4" x14ac:dyDescent="0.2">
      <c r="A50" s="4"/>
      <c r="B50" s="104"/>
      <c r="C50" s="104"/>
      <c r="D50" s="104"/>
    </row>
    <row r="51" spans="1:4" x14ac:dyDescent="0.2">
      <c r="A51" s="103" t="s">
        <v>261</v>
      </c>
      <c r="B51" s="142">
        <v>0.01</v>
      </c>
      <c r="C51" s="149">
        <v>-0.02</v>
      </c>
      <c r="D51" s="149">
        <v>0.4</v>
      </c>
    </row>
    <row r="52" spans="1:4" x14ac:dyDescent="0.2">
      <c r="A52" s="4" t="s">
        <v>112</v>
      </c>
      <c r="B52" s="105">
        <v>0.19</v>
      </c>
      <c r="C52" s="105">
        <v>-0.02</v>
      </c>
      <c r="D52" s="105">
        <v>0.4</v>
      </c>
    </row>
    <row r="53" spans="1:4" x14ac:dyDescent="0.2">
      <c r="A53" s="4" t="s">
        <v>113</v>
      </c>
      <c r="B53" s="105">
        <v>-0.18</v>
      </c>
      <c r="C53" s="50">
        <v>0</v>
      </c>
      <c r="D53" s="50">
        <v>0</v>
      </c>
    </row>
  </sheetData>
  <phoneticPr fontId="0" type="noConversion"/>
  <pageMargins left="0.75" right="0.8" top="1" bottom="1"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0"/>
    <pageSetUpPr fitToPage="1"/>
  </sheetPr>
  <dimension ref="A1:H39"/>
  <sheetViews>
    <sheetView workbookViewId="0">
      <pane xSplit="1" topLeftCell="B1" activePane="topRight" state="frozen"/>
      <selection activeCell="D14" sqref="D14"/>
      <selection pane="topRight"/>
    </sheetView>
  </sheetViews>
  <sheetFormatPr defaultColWidth="8.85546875" defaultRowHeight="12.75" x14ac:dyDescent="0.2"/>
  <cols>
    <col min="1" max="1" width="66.42578125" style="14" customWidth="1"/>
    <col min="2" max="2" width="8.140625" style="14" customWidth="1"/>
    <col min="3" max="7" width="7.7109375" style="14" customWidth="1"/>
    <col min="8" max="16384" width="8.85546875" style="14"/>
  </cols>
  <sheetData>
    <row r="1" spans="1:8" ht="15.75" x14ac:dyDescent="0.25">
      <c r="A1" s="25" t="s">
        <v>311</v>
      </c>
    </row>
    <row r="2" spans="1:8" ht="12.75" customHeight="1" x14ac:dyDescent="0.2">
      <c r="A2" s="158"/>
    </row>
    <row r="3" spans="1:8" ht="13.9" customHeight="1" x14ac:dyDescent="0.2">
      <c r="A3" s="207" t="s">
        <v>266</v>
      </c>
      <c r="B3" s="566" t="s">
        <v>129</v>
      </c>
      <c r="C3" s="567"/>
      <c r="D3" s="566" t="s">
        <v>141</v>
      </c>
      <c r="E3" s="567"/>
      <c r="F3" s="566" t="s">
        <v>150</v>
      </c>
      <c r="G3" s="567"/>
      <c r="H3" s="128"/>
    </row>
    <row r="4" spans="1:8" ht="13.9" customHeight="1" x14ac:dyDescent="0.2">
      <c r="A4" s="208" t="s">
        <v>265</v>
      </c>
      <c r="B4" s="209" t="s">
        <v>200</v>
      </c>
      <c r="C4" s="209" t="s">
        <v>0</v>
      </c>
      <c r="D4" s="209" t="s">
        <v>200</v>
      </c>
      <c r="E4" s="209" t="s">
        <v>0</v>
      </c>
      <c r="F4" s="209" t="s">
        <v>200</v>
      </c>
      <c r="G4" s="209" t="s">
        <v>0</v>
      </c>
      <c r="H4" s="128"/>
    </row>
    <row r="5" spans="1:8" ht="13.9" customHeight="1" x14ac:dyDescent="0.2">
      <c r="A5" s="1"/>
      <c r="B5" s="2"/>
      <c r="C5" s="2"/>
      <c r="D5" s="2"/>
      <c r="E5" s="2"/>
      <c r="F5" s="2"/>
      <c r="G5" s="2"/>
    </row>
    <row r="6" spans="1:8" ht="13.9" customHeight="1" x14ac:dyDescent="0.2">
      <c r="A6" s="4" t="s">
        <v>57</v>
      </c>
      <c r="B6" s="102">
        <v>78</v>
      </c>
      <c r="C6" s="102">
        <v>550</v>
      </c>
      <c r="D6" s="102">
        <v>83</v>
      </c>
      <c r="E6" s="102">
        <v>459</v>
      </c>
      <c r="F6" s="102">
        <v>90</v>
      </c>
      <c r="G6" s="102">
        <v>440</v>
      </c>
    </row>
    <row r="7" spans="1:8" ht="13.9" customHeight="1" x14ac:dyDescent="0.2">
      <c r="A7" s="4" t="s">
        <v>151</v>
      </c>
      <c r="B7" s="31" t="s">
        <v>60</v>
      </c>
      <c r="C7" s="31" t="s">
        <v>60</v>
      </c>
      <c r="D7" s="31" t="s">
        <v>60</v>
      </c>
      <c r="E7" s="31" t="s">
        <v>60</v>
      </c>
      <c r="F7" s="31">
        <v>16</v>
      </c>
      <c r="G7" s="31">
        <v>85</v>
      </c>
    </row>
    <row r="8" spans="1:8" ht="13.9" customHeight="1" x14ac:dyDescent="0.2">
      <c r="A8" s="4" t="s">
        <v>270</v>
      </c>
      <c r="B8" s="185">
        <v>122</v>
      </c>
      <c r="C8" s="31">
        <v>144</v>
      </c>
      <c r="D8" s="31">
        <v>96</v>
      </c>
      <c r="E8" s="31">
        <v>102</v>
      </c>
      <c r="F8" s="31">
        <v>75</v>
      </c>
      <c r="G8" s="31">
        <v>95</v>
      </c>
    </row>
    <row r="9" spans="1:8" ht="13.9" customHeight="1" x14ac:dyDescent="0.2">
      <c r="A9" s="4" t="s">
        <v>262</v>
      </c>
      <c r="B9" s="31">
        <v>4224</v>
      </c>
      <c r="C9" s="150">
        <v>78</v>
      </c>
      <c r="D9" s="31">
        <v>3015</v>
      </c>
      <c r="E9" s="150">
        <v>46</v>
      </c>
      <c r="F9" s="31">
        <v>2679</v>
      </c>
      <c r="G9" s="150">
        <v>46</v>
      </c>
    </row>
    <row r="10" spans="1:8" ht="13.9" customHeight="1" x14ac:dyDescent="0.2">
      <c r="A10" s="4" t="s">
        <v>152</v>
      </c>
      <c r="B10" s="150" t="s">
        <v>60</v>
      </c>
      <c r="C10" s="150" t="s">
        <v>60</v>
      </c>
      <c r="D10" s="150" t="s">
        <v>60</v>
      </c>
      <c r="E10" s="150" t="s">
        <v>60</v>
      </c>
      <c r="F10" s="150">
        <v>158</v>
      </c>
      <c r="G10" s="150">
        <v>2</v>
      </c>
    </row>
    <row r="11" spans="1:8" ht="13.9" customHeight="1" x14ac:dyDescent="0.2">
      <c r="A11" s="4" t="s">
        <v>263</v>
      </c>
      <c r="B11" s="185">
        <v>36</v>
      </c>
      <c r="C11" s="150">
        <v>44</v>
      </c>
      <c r="D11" s="150">
        <v>29</v>
      </c>
      <c r="E11" s="150">
        <v>35</v>
      </c>
      <c r="F11" s="150">
        <v>55</v>
      </c>
      <c r="G11" s="150">
        <v>69</v>
      </c>
    </row>
    <row r="12" spans="1:8" ht="13.9" customHeight="1" x14ac:dyDescent="0.2">
      <c r="A12" s="4" t="s">
        <v>153</v>
      </c>
      <c r="B12" s="150" t="s">
        <v>60</v>
      </c>
      <c r="C12" s="150" t="s">
        <v>60</v>
      </c>
      <c r="D12" s="150" t="s">
        <v>60</v>
      </c>
      <c r="E12" s="150" t="s">
        <v>60</v>
      </c>
      <c r="F12" s="150">
        <v>22</v>
      </c>
      <c r="G12" s="150">
        <v>23</v>
      </c>
    </row>
    <row r="13" spans="1:8" ht="13.9" customHeight="1" x14ac:dyDescent="0.2">
      <c r="A13" s="4" t="s">
        <v>58</v>
      </c>
      <c r="B13" s="150" t="s">
        <v>60</v>
      </c>
      <c r="C13" s="210">
        <v>23</v>
      </c>
      <c r="D13" s="150" t="s">
        <v>60</v>
      </c>
      <c r="E13" s="210">
        <v>20</v>
      </c>
      <c r="F13" s="150" t="s">
        <v>60</v>
      </c>
      <c r="G13" s="211" t="s">
        <v>60</v>
      </c>
    </row>
    <row r="14" spans="1:8" ht="13.9" customHeight="1" x14ac:dyDescent="0.2">
      <c r="A14" s="4" t="s">
        <v>59</v>
      </c>
      <c r="B14" s="150" t="s">
        <v>60</v>
      </c>
      <c r="C14" s="210">
        <v>7</v>
      </c>
      <c r="D14" s="150" t="s">
        <v>60</v>
      </c>
      <c r="E14" s="210">
        <v>3</v>
      </c>
      <c r="F14" s="150" t="s">
        <v>60</v>
      </c>
      <c r="G14" s="211">
        <v>6</v>
      </c>
    </row>
    <row r="15" spans="1:8" ht="13.9" customHeight="1" x14ac:dyDescent="0.2">
      <c r="A15" s="224" t="s">
        <v>320</v>
      </c>
      <c r="B15" s="224"/>
      <c r="C15" s="225">
        <v>846</v>
      </c>
      <c r="D15" s="225"/>
      <c r="E15" s="225">
        <v>665</v>
      </c>
      <c r="F15" s="225"/>
      <c r="G15" s="225">
        <v>766</v>
      </c>
    </row>
    <row r="16" spans="1:8" x14ac:dyDescent="0.2">
      <c r="A16" s="173" t="s">
        <v>269</v>
      </c>
      <c r="B16" s="51"/>
      <c r="C16" s="51"/>
      <c r="D16" s="51"/>
    </row>
    <row r="17" spans="1:4" x14ac:dyDescent="0.2">
      <c r="A17" s="173" t="s">
        <v>154</v>
      </c>
      <c r="B17" s="51"/>
      <c r="C17" s="51"/>
      <c r="D17" s="51"/>
    </row>
    <row r="18" spans="1:4" ht="13.9" customHeight="1" x14ac:dyDescent="0.2"/>
    <row r="19" spans="1:4" x14ac:dyDescent="0.2">
      <c r="A19" s="217" t="s">
        <v>267</v>
      </c>
      <c r="B19" s="213">
        <v>2014</v>
      </c>
      <c r="C19" s="213">
        <v>2015</v>
      </c>
      <c r="D19" s="213">
        <v>2016</v>
      </c>
    </row>
    <row r="20" spans="1:4" x14ac:dyDescent="0.2">
      <c r="A20" s="218" t="s">
        <v>155</v>
      </c>
      <c r="B20" s="172">
        <v>7040</v>
      </c>
      <c r="C20" s="77">
        <v>5515</v>
      </c>
      <c r="D20" s="77">
        <v>4904</v>
      </c>
    </row>
    <row r="21" spans="1:4" x14ac:dyDescent="0.2">
      <c r="A21" s="218" t="s">
        <v>151</v>
      </c>
      <c r="B21" s="186" t="s">
        <v>60</v>
      </c>
      <c r="C21" s="125" t="s">
        <v>60</v>
      </c>
      <c r="D21" s="77">
        <v>5210</v>
      </c>
    </row>
    <row r="22" spans="1:4" x14ac:dyDescent="0.2">
      <c r="A22" s="218" t="s">
        <v>264</v>
      </c>
      <c r="B22" s="172">
        <v>1185</v>
      </c>
      <c r="C22" s="77">
        <v>1061</v>
      </c>
      <c r="D22" s="77">
        <v>1271</v>
      </c>
    </row>
    <row r="23" spans="1:4" x14ac:dyDescent="0.2">
      <c r="A23" s="218" t="s">
        <v>158</v>
      </c>
      <c r="B23" s="187">
        <v>18.600000000000001</v>
      </c>
      <c r="C23" s="30">
        <v>15.5</v>
      </c>
      <c r="D23" s="30">
        <v>17.2</v>
      </c>
    </row>
    <row r="24" spans="1:4" x14ac:dyDescent="0.2">
      <c r="A24" s="218" t="s">
        <v>160</v>
      </c>
      <c r="B24" s="186" t="s">
        <v>60</v>
      </c>
      <c r="C24" s="125" t="s">
        <v>60</v>
      </c>
      <c r="D24" s="30">
        <v>14.3</v>
      </c>
    </row>
    <row r="25" spans="1:4" x14ac:dyDescent="0.2">
      <c r="A25" s="218" t="s">
        <v>157</v>
      </c>
      <c r="B25" s="172">
        <v>1226</v>
      </c>
      <c r="C25" s="172">
        <v>1185</v>
      </c>
      <c r="D25" s="172">
        <v>1249</v>
      </c>
    </row>
    <row r="26" spans="1:4" x14ac:dyDescent="0.2">
      <c r="A26" s="219" t="s">
        <v>159</v>
      </c>
      <c r="B26" s="214" t="s">
        <v>60</v>
      </c>
      <c r="C26" s="215" t="s">
        <v>60</v>
      </c>
      <c r="D26" s="216">
        <v>1068</v>
      </c>
    </row>
    <row r="27" spans="1:4" x14ac:dyDescent="0.2">
      <c r="A27" s="173" t="s">
        <v>268</v>
      </c>
      <c r="B27" s="30"/>
      <c r="C27" s="30"/>
      <c r="D27" s="30"/>
    </row>
    <row r="28" spans="1:4" x14ac:dyDescent="0.2">
      <c r="A28" s="173" t="s">
        <v>161</v>
      </c>
      <c r="B28" s="172"/>
      <c r="C28" s="172"/>
      <c r="D28" s="172"/>
    </row>
    <row r="30" spans="1:4" x14ac:dyDescent="0.2">
      <c r="A30" s="108" t="s">
        <v>162</v>
      </c>
      <c r="B30" s="109">
        <v>2014</v>
      </c>
      <c r="C30" s="109">
        <v>2015</v>
      </c>
      <c r="D30" s="109">
        <v>2016</v>
      </c>
    </row>
    <row r="31" spans="1:4" x14ac:dyDescent="0.2">
      <c r="A31" s="27" t="s">
        <v>163</v>
      </c>
      <c r="B31" s="77">
        <v>6862</v>
      </c>
      <c r="C31" s="77">
        <v>5495</v>
      </c>
      <c r="D31" s="77">
        <v>4860</v>
      </c>
    </row>
    <row r="32" spans="1:4" x14ac:dyDescent="0.2">
      <c r="A32" s="27" t="s">
        <v>118</v>
      </c>
      <c r="B32" s="77">
        <v>2164</v>
      </c>
      <c r="C32" s="77">
        <v>1928</v>
      </c>
      <c r="D32" s="77">
        <v>2095</v>
      </c>
    </row>
    <row r="33" spans="1:4" x14ac:dyDescent="0.2">
      <c r="A33" s="27" t="s">
        <v>119</v>
      </c>
      <c r="B33" s="151">
        <v>19.100000000000001</v>
      </c>
      <c r="C33" s="151">
        <v>15.7</v>
      </c>
      <c r="D33" s="151">
        <v>17.100000000000001</v>
      </c>
    </row>
    <row r="34" spans="1:4" x14ac:dyDescent="0.2">
      <c r="A34" s="28" t="s">
        <v>120</v>
      </c>
      <c r="B34" s="152">
        <v>1266</v>
      </c>
      <c r="C34" s="152">
        <v>1160</v>
      </c>
      <c r="D34" s="152">
        <v>1251</v>
      </c>
    </row>
    <row r="36" spans="1:4" x14ac:dyDescent="0.2">
      <c r="A36" s="222" t="s">
        <v>312</v>
      </c>
      <c r="B36" s="223">
        <v>2014</v>
      </c>
      <c r="C36" s="223">
        <v>2015</v>
      </c>
      <c r="D36" s="223">
        <v>2016</v>
      </c>
    </row>
    <row r="37" spans="1:4" x14ac:dyDescent="0.2">
      <c r="A37" s="400" t="s">
        <v>314</v>
      </c>
      <c r="B37" s="401">
        <v>85</v>
      </c>
      <c r="C37" s="401">
        <v>109</v>
      </c>
      <c r="D37" s="401">
        <v>59</v>
      </c>
    </row>
    <row r="38" spans="1:4" x14ac:dyDescent="0.2">
      <c r="A38" s="177" t="s">
        <v>313</v>
      </c>
    </row>
    <row r="39" spans="1:4" x14ac:dyDescent="0.2">
      <c r="A39" s="177" t="s">
        <v>315</v>
      </c>
    </row>
  </sheetData>
  <mergeCells count="3">
    <mergeCell ref="B3:C3"/>
    <mergeCell ref="D3:E3"/>
    <mergeCell ref="F3:G3"/>
  </mergeCells>
  <phoneticPr fontId="0" type="noConversion"/>
  <pageMargins left="0.75" right="0.8" top="1" bottom="1" header="0.5" footer="0.5"/>
  <pageSetup paperSize="9" scale="7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pageSetUpPr fitToPage="1"/>
  </sheetPr>
  <dimension ref="A1:R179"/>
  <sheetViews>
    <sheetView workbookViewId="0">
      <selection activeCell="K12" sqref="K12"/>
    </sheetView>
  </sheetViews>
  <sheetFormatPr defaultColWidth="8.85546875" defaultRowHeight="12.75" x14ac:dyDescent="0.25"/>
  <cols>
    <col min="1" max="1" width="34.28515625" style="226" customWidth="1"/>
    <col min="2" max="2" width="7" style="226" customWidth="1"/>
    <col min="3" max="3" width="9.42578125" style="227" customWidth="1"/>
    <col min="4" max="4" width="3.7109375" style="228" customWidth="1"/>
    <col min="5" max="9" width="11.7109375" style="229" customWidth="1"/>
    <col min="10" max="10" width="8.85546875" style="227"/>
    <col min="11" max="11" width="8.85546875" style="347"/>
    <col min="12" max="12" width="11.85546875" style="347" customWidth="1"/>
    <col min="13" max="13" width="9.5703125" style="348" customWidth="1"/>
    <col min="14" max="14" width="8" style="348" customWidth="1"/>
    <col min="15" max="17" width="8.85546875" style="348"/>
    <col min="18" max="18" width="8.85546875" style="347"/>
    <col min="19" max="16384" width="8.85546875" style="227"/>
  </cols>
  <sheetData>
    <row r="1" spans="1:18" ht="15.6" customHeight="1" x14ac:dyDescent="0.25">
      <c r="A1" s="346" t="s">
        <v>327</v>
      </c>
    </row>
    <row r="2" spans="1:18" ht="13.9" customHeight="1" x14ac:dyDescent="0.25">
      <c r="A2" s="349" t="s">
        <v>326</v>
      </c>
    </row>
    <row r="3" spans="1:18" ht="24" customHeight="1" x14ac:dyDescent="0.25">
      <c r="A3" s="207" t="s">
        <v>321</v>
      </c>
    </row>
    <row r="4" spans="1:18" s="236" customFormat="1" ht="14.1" customHeight="1" x14ac:dyDescent="0.2">
      <c r="A4" s="230"/>
      <c r="B4" s="230"/>
      <c r="C4" s="402" t="s">
        <v>198</v>
      </c>
      <c r="D4" s="231"/>
      <c r="E4" s="403" t="s">
        <v>194</v>
      </c>
      <c r="F4" s="232" t="s">
        <v>195</v>
      </c>
      <c r="G4" s="232" t="s">
        <v>196</v>
      </c>
      <c r="H4" s="232" t="s">
        <v>197</v>
      </c>
      <c r="I4" s="232" t="s">
        <v>198</v>
      </c>
      <c r="K4" s="350"/>
      <c r="L4" s="350"/>
      <c r="M4" s="351"/>
      <c r="N4" s="351"/>
      <c r="O4" s="351"/>
      <c r="P4" s="351"/>
      <c r="Q4" s="351"/>
      <c r="R4" s="350"/>
    </row>
    <row r="5" spans="1:18" s="236" customFormat="1" ht="14.1" customHeight="1" x14ac:dyDescent="0.2">
      <c r="A5" s="230"/>
      <c r="B5" s="230"/>
      <c r="C5" s="402">
        <v>2017</v>
      </c>
      <c r="D5" s="231"/>
      <c r="E5" s="403">
        <v>2016</v>
      </c>
      <c r="F5" s="233">
        <v>2016</v>
      </c>
      <c r="G5" s="233">
        <v>2016</v>
      </c>
      <c r="H5" s="233">
        <v>2016</v>
      </c>
      <c r="I5" s="233">
        <v>2016</v>
      </c>
      <c r="K5" s="350"/>
      <c r="L5" s="350"/>
      <c r="M5" s="351"/>
      <c r="N5" s="351"/>
      <c r="O5" s="351"/>
      <c r="P5" s="351"/>
      <c r="Q5" s="351"/>
      <c r="R5" s="350"/>
    </row>
    <row r="6" spans="1:18" s="409" customFormat="1" x14ac:dyDescent="0.25">
      <c r="A6" s="404" t="s">
        <v>199</v>
      </c>
      <c r="B6" s="405" t="s">
        <v>200</v>
      </c>
      <c r="C6" s="406">
        <v>16884</v>
      </c>
      <c r="D6" s="407"/>
      <c r="E6" s="257">
        <v>49022</v>
      </c>
      <c r="F6" s="408">
        <v>13258</v>
      </c>
      <c r="G6" s="252">
        <v>13665</v>
      </c>
      <c r="H6" s="252">
        <v>11494</v>
      </c>
      <c r="I6" s="244">
        <v>10605</v>
      </c>
      <c r="K6" s="410"/>
      <c r="L6" s="410"/>
      <c r="M6" s="388"/>
      <c r="N6" s="388"/>
      <c r="O6" s="388"/>
      <c r="P6" s="388"/>
      <c r="Q6" s="388"/>
      <c r="R6" s="410"/>
    </row>
    <row r="7" spans="1:18" s="409" customFormat="1" x14ac:dyDescent="0.25">
      <c r="A7" s="411" t="s">
        <v>165</v>
      </c>
      <c r="B7" s="412" t="s">
        <v>200</v>
      </c>
      <c r="C7" s="413">
        <v>9904</v>
      </c>
      <c r="D7" s="407"/>
      <c r="E7" s="258">
        <v>28272</v>
      </c>
      <c r="F7" s="414">
        <v>8790</v>
      </c>
      <c r="G7" s="253">
        <v>8466</v>
      </c>
      <c r="H7" s="253">
        <v>6007</v>
      </c>
      <c r="I7" s="247">
        <v>5009</v>
      </c>
      <c r="K7" s="410"/>
      <c r="L7" s="410"/>
      <c r="M7" s="388"/>
      <c r="N7" s="388"/>
      <c r="O7" s="388"/>
      <c r="P7" s="388"/>
      <c r="Q7" s="388"/>
      <c r="R7" s="410"/>
    </row>
    <row r="8" spans="1:18" s="409" customFormat="1" x14ac:dyDescent="0.25">
      <c r="A8" s="411" t="s">
        <v>166</v>
      </c>
      <c r="B8" s="412" t="s">
        <v>200</v>
      </c>
      <c r="C8" s="413">
        <v>6019</v>
      </c>
      <c r="D8" s="407"/>
      <c r="E8" s="258">
        <v>16086</v>
      </c>
      <c r="F8" s="414">
        <v>3344</v>
      </c>
      <c r="G8" s="253">
        <v>4063</v>
      </c>
      <c r="H8" s="253">
        <v>4319</v>
      </c>
      <c r="I8" s="247">
        <v>4360</v>
      </c>
      <c r="K8" s="410"/>
      <c r="L8" s="410"/>
      <c r="M8" s="388"/>
      <c r="N8" s="388"/>
      <c r="O8" s="388"/>
      <c r="P8" s="388"/>
      <c r="Q8" s="388"/>
      <c r="R8" s="410"/>
    </row>
    <row r="9" spans="1:18" s="409" customFormat="1" ht="15.75" customHeight="1" x14ac:dyDescent="0.25">
      <c r="A9" s="411" t="s">
        <v>117</v>
      </c>
      <c r="B9" s="412" t="s">
        <v>200</v>
      </c>
      <c r="C9" s="413">
        <v>726</v>
      </c>
      <c r="D9" s="407"/>
      <c r="E9" s="258">
        <v>3729</v>
      </c>
      <c r="F9" s="414">
        <v>905</v>
      </c>
      <c r="G9" s="253">
        <v>920</v>
      </c>
      <c r="H9" s="253">
        <v>952</v>
      </c>
      <c r="I9" s="247">
        <v>952</v>
      </c>
      <c r="K9" s="410"/>
      <c r="L9" s="410"/>
      <c r="M9" s="388"/>
      <c r="N9" s="388"/>
      <c r="O9" s="388"/>
      <c r="P9" s="388"/>
      <c r="Q9" s="388"/>
      <c r="R9" s="410"/>
    </row>
    <row r="10" spans="1:18" s="409" customFormat="1" x14ac:dyDescent="0.25">
      <c r="A10" s="411" t="s">
        <v>130</v>
      </c>
      <c r="B10" s="412" t="s">
        <v>200</v>
      </c>
      <c r="C10" s="413">
        <v>235</v>
      </c>
      <c r="D10" s="407"/>
      <c r="E10" s="258">
        <v>935</v>
      </c>
      <c r="F10" s="414">
        <v>219</v>
      </c>
      <c r="G10" s="253">
        <v>216</v>
      </c>
      <c r="H10" s="253">
        <v>216</v>
      </c>
      <c r="I10" s="247">
        <v>284</v>
      </c>
      <c r="K10" s="410"/>
      <c r="L10" s="410"/>
      <c r="M10" s="388"/>
      <c r="N10" s="388"/>
      <c r="O10" s="388"/>
      <c r="P10" s="388"/>
      <c r="Q10" s="388"/>
      <c r="R10" s="410"/>
    </row>
    <row r="11" spans="1:18" s="418" customFormat="1" x14ac:dyDescent="0.25">
      <c r="A11" s="415" t="s">
        <v>201</v>
      </c>
      <c r="B11" s="255" t="s">
        <v>202</v>
      </c>
      <c r="C11" s="416">
        <v>0.66</v>
      </c>
      <c r="D11" s="234"/>
      <c r="E11" s="260">
        <v>0.66</v>
      </c>
      <c r="F11" s="417">
        <v>0.67</v>
      </c>
      <c r="G11" s="255">
        <v>0.67</v>
      </c>
      <c r="H11" s="255">
        <v>0.66</v>
      </c>
      <c r="I11" s="249">
        <v>0.65</v>
      </c>
      <c r="K11" s="419"/>
      <c r="L11" s="419"/>
      <c r="M11" s="420"/>
      <c r="N11" s="420"/>
      <c r="O11" s="420"/>
      <c r="P11" s="420"/>
      <c r="Q11" s="420"/>
      <c r="R11" s="419"/>
    </row>
    <row r="12" spans="1:18" s="428" customFormat="1" x14ac:dyDescent="0.25">
      <c r="A12" s="421" t="s">
        <v>203</v>
      </c>
      <c r="B12" s="422" t="s">
        <v>200</v>
      </c>
      <c r="C12" s="423">
        <v>111</v>
      </c>
      <c r="D12" s="424"/>
      <c r="E12" s="425">
        <v>324.2</v>
      </c>
      <c r="F12" s="426">
        <v>88.6</v>
      </c>
      <c r="G12" s="422">
        <v>91</v>
      </c>
      <c r="H12" s="422">
        <v>75.900000000000006</v>
      </c>
      <c r="I12" s="427">
        <v>68.7</v>
      </c>
      <c r="K12" s="429"/>
      <c r="L12" s="429"/>
      <c r="M12" s="430"/>
      <c r="N12" s="430"/>
      <c r="O12" s="430"/>
      <c r="P12" s="430"/>
      <c r="Q12" s="430"/>
      <c r="R12" s="429"/>
    </row>
    <row r="13" spans="1:18" ht="15" customHeight="1" x14ac:dyDescent="0.25">
      <c r="A13" s="250"/>
      <c r="B13" s="246"/>
      <c r="C13" s="431"/>
      <c r="E13" s="273"/>
      <c r="F13" s="432"/>
      <c r="G13" s="405"/>
      <c r="H13" s="405"/>
      <c r="I13" s="262"/>
    </row>
    <row r="14" spans="1:18" s="409" customFormat="1" x14ac:dyDescent="0.25">
      <c r="A14" s="404" t="s">
        <v>204</v>
      </c>
      <c r="B14" s="405" t="s">
        <v>200</v>
      </c>
      <c r="C14" s="431">
        <v>7700</v>
      </c>
      <c r="D14" s="407"/>
      <c r="E14" s="273">
        <v>15688</v>
      </c>
      <c r="F14" s="432">
        <v>5971</v>
      </c>
      <c r="G14" s="405">
        <v>4969</v>
      </c>
      <c r="H14" s="405">
        <v>3230</v>
      </c>
      <c r="I14" s="262">
        <v>1518</v>
      </c>
      <c r="K14" s="410"/>
      <c r="L14" s="410"/>
      <c r="M14" s="388"/>
      <c r="N14" s="388"/>
      <c r="O14" s="388"/>
      <c r="P14" s="388"/>
      <c r="Q14" s="388"/>
      <c r="R14" s="410"/>
    </row>
    <row r="15" spans="1:18" s="409" customFormat="1" x14ac:dyDescent="0.25">
      <c r="A15" s="411" t="s">
        <v>165</v>
      </c>
      <c r="B15" s="412" t="s">
        <v>200</v>
      </c>
      <c r="C15" s="413">
        <v>5060</v>
      </c>
      <c r="D15" s="407"/>
      <c r="E15" s="258">
        <v>11068</v>
      </c>
      <c r="F15" s="414">
        <v>4916</v>
      </c>
      <c r="G15" s="253">
        <v>3862</v>
      </c>
      <c r="H15" s="253">
        <v>1989</v>
      </c>
      <c r="I15" s="247">
        <v>301</v>
      </c>
      <c r="K15" s="410"/>
      <c r="L15" s="410"/>
      <c r="M15" s="388"/>
      <c r="N15" s="388"/>
      <c r="O15" s="388"/>
      <c r="P15" s="388"/>
      <c r="Q15" s="388"/>
      <c r="R15" s="410"/>
    </row>
    <row r="16" spans="1:18" x14ac:dyDescent="0.25">
      <c r="A16" s="245" t="s">
        <v>205</v>
      </c>
      <c r="B16" s="246" t="s">
        <v>200</v>
      </c>
      <c r="C16" s="413">
        <v>1637</v>
      </c>
      <c r="E16" s="274">
        <v>0</v>
      </c>
      <c r="F16" s="433">
        <v>0</v>
      </c>
      <c r="G16" s="434">
        <v>0</v>
      </c>
      <c r="H16" s="434">
        <v>0</v>
      </c>
      <c r="I16" s="263">
        <v>0</v>
      </c>
    </row>
    <row r="17" spans="1:18" x14ac:dyDescent="0.25">
      <c r="A17" s="245" t="s">
        <v>117</v>
      </c>
      <c r="B17" s="246" t="s">
        <v>200</v>
      </c>
      <c r="C17" s="435">
        <v>750</v>
      </c>
      <c r="E17" s="258">
        <v>3586</v>
      </c>
      <c r="F17" s="436">
        <v>812</v>
      </c>
      <c r="G17" s="437">
        <v>848</v>
      </c>
      <c r="H17" s="437">
        <v>976</v>
      </c>
      <c r="I17" s="248">
        <v>950</v>
      </c>
      <c r="L17" s="352"/>
      <c r="M17" s="353"/>
    </row>
    <row r="18" spans="1:18" x14ac:dyDescent="0.25">
      <c r="A18" s="245" t="s">
        <v>130</v>
      </c>
      <c r="B18" s="246" t="s">
        <v>200</v>
      </c>
      <c r="C18" s="435">
        <v>253</v>
      </c>
      <c r="E18" s="258">
        <v>1034</v>
      </c>
      <c r="F18" s="436">
        <v>243</v>
      </c>
      <c r="G18" s="437">
        <v>259</v>
      </c>
      <c r="H18" s="437">
        <v>265</v>
      </c>
      <c r="I18" s="248">
        <v>267</v>
      </c>
    </row>
    <row r="19" spans="1:18" s="420" customFormat="1" x14ac:dyDescent="0.25">
      <c r="A19" s="438" t="s">
        <v>206</v>
      </c>
      <c r="B19" s="439" t="s">
        <v>202</v>
      </c>
      <c r="C19" s="440">
        <v>0.8</v>
      </c>
      <c r="D19" s="234"/>
      <c r="E19" s="318">
        <v>0.98</v>
      </c>
      <c r="F19" s="441">
        <v>0.81</v>
      </c>
      <c r="G19" s="442">
        <v>0.88</v>
      </c>
      <c r="H19" s="442">
        <v>1.0900000000000001</v>
      </c>
      <c r="I19" s="313">
        <v>1.67</v>
      </c>
      <c r="J19" s="418"/>
      <c r="K19" s="419"/>
      <c r="L19" s="419"/>
      <c r="R19" s="419"/>
    </row>
    <row r="20" spans="1:18" x14ac:dyDescent="0.25">
      <c r="A20" s="245" t="s">
        <v>165</v>
      </c>
      <c r="B20" s="246" t="s">
        <v>202</v>
      </c>
      <c r="C20" s="443">
        <v>0.56999999999999995</v>
      </c>
      <c r="E20" s="259">
        <v>0.56000000000000005</v>
      </c>
      <c r="F20" s="436">
        <v>0.56999999999999995</v>
      </c>
      <c r="G20" s="254">
        <v>0.56000000000000005</v>
      </c>
      <c r="H20" s="254">
        <v>0.56999999999999995</v>
      </c>
      <c r="I20" s="311">
        <v>0.5</v>
      </c>
    </row>
    <row r="21" spans="1:18" x14ac:dyDescent="0.25">
      <c r="A21" s="245" t="s">
        <v>205</v>
      </c>
      <c r="B21" s="246" t="s">
        <v>202</v>
      </c>
      <c r="C21" s="443">
        <v>0.8</v>
      </c>
      <c r="E21" s="274">
        <v>0</v>
      </c>
      <c r="F21" s="433">
        <v>0</v>
      </c>
      <c r="G21" s="434">
        <v>0</v>
      </c>
      <c r="H21" s="434">
        <v>0</v>
      </c>
      <c r="I21" s="263">
        <v>0</v>
      </c>
    </row>
    <row r="22" spans="1:18" x14ac:dyDescent="0.25">
      <c r="A22" s="245" t="s">
        <v>117</v>
      </c>
      <c r="B22" s="246" t="s">
        <v>202</v>
      </c>
      <c r="C22" s="443">
        <v>2.38</v>
      </c>
      <c r="E22" s="276">
        <v>2.27</v>
      </c>
      <c r="F22" s="444">
        <v>2.27</v>
      </c>
      <c r="G22" s="445">
        <v>2.3199999999999998</v>
      </c>
      <c r="H22" s="445">
        <v>2.2200000000000002</v>
      </c>
      <c r="I22" s="311">
        <v>2.27</v>
      </c>
    </row>
    <row r="23" spans="1:18" x14ac:dyDescent="0.25">
      <c r="A23" s="245" t="s">
        <v>130</v>
      </c>
      <c r="B23" s="246" t="s">
        <v>202</v>
      </c>
      <c r="C23" s="443">
        <v>0.9</v>
      </c>
      <c r="E23" s="276">
        <v>0.88</v>
      </c>
      <c r="F23" s="444">
        <v>0.88</v>
      </c>
      <c r="G23" s="445">
        <v>0.92</v>
      </c>
      <c r="H23" s="445">
        <v>0.87</v>
      </c>
      <c r="I23" s="311">
        <v>0.86</v>
      </c>
    </row>
    <row r="24" spans="1:18" x14ac:dyDescent="0.25">
      <c r="A24" s="242" t="s">
        <v>207</v>
      </c>
      <c r="B24" s="243" t="s">
        <v>200</v>
      </c>
      <c r="C24" s="446">
        <v>61.8</v>
      </c>
      <c r="E24" s="277">
        <v>153</v>
      </c>
      <c r="F24" s="447">
        <v>48.7</v>
      </c>
      <c r="G24" s="448">
        <v>43.6</v>
      </c>
      <c r="H24" s="448">
        <v>35.299999999999997</v>
      </c>
      <c r="I24" s="265">
        <v>25.400000000000002</v>
      </c>
    </row>
    <row r="25" spans="1:18" x14ac:dyDescent="0.25">
      <c r="A25" s="245" t="s">
        <v>165</v>
      </c>
      <c r="B25" s="246" t="s">
        <v>200</v>
      </c>
      <c r="C25" s="449">
        <v>28.6</v>
      </c>
      <c r="E25" s="279">
        <v>62.5</v>
      </c>
      <c r="F25" s="450">
        <v>28.1</v>
      </c>
      <c r="G25" s="451">
        <v>21.6</v>
      </c>
      <c r="H25" s="451">
        <v>11.3</v>
      </c>
      <c r="I25" s="267">
        <v>1.5</v>
      </c>
    </row>
    <row r="26" spans="1:18" x14ac:dyDescent="0.25">
      <c r="A26" s="245" t="s">
        <v>205</v>
      </c>
      <c r="B26" s="246" t="s">
        <v>200</v>
      </c>
      <c r="C26" s="452">
        <v>13</v>
      </c>
      <c r="E26" s="281">
        <v>0</v>
      </c>
      <c r="F26" s="453" t="s">
        <v>60</v>
      </c>
      <c r="G26" s="454">
        <v>0</v>
      </c>
      <c r="H26" s="454">
        <v>0</v>
      </c>
      <c r="I26" s="267" t="s">
        <v>60</v>
      </c>
    </row>
    <row r="27" spans="1:18" x14ac:dyDescent="0.25">
      <c r="A27" s="245" t="s">
        <v>117</v>
      </c>
      <c r="B27" s="246" t="s">
        <v>200</v>
      </c>
      <c r="C27" s="452">
        <v>17.899999999999999</v>
      </c>
      <c r="E27" s="279">
        <v>81.400000000000006</v>
      </c>
      <c r="F27" s="450">
        <v>18.5</v>
      </c>
      <c r="G27" s="451">
        <v>19.600000000000001</v>
      </c>
      <c r="H27" s="451">
        <v>21.7</v>
      </c>
      <c r="I27" s="278">
        <v>21.6</v>
      </c>
    </row>
    <row r="28" spans="1:18" x14ac:dyDescent="0.25">
      <c r="A28" s="245" t="s">
        <v>130</v>
      </c>
      <c r="B28" s="246" t="s">
        <v>200</v>
      </c>
      <c r="C28" s="452">
        <v>2.2999999999999998</v>
      </c>
      <c r="E28" s="279">
        <v>9.1</v>
      </c>
      <c r="F28" s="450">
        <v>2.1</v>
      </c>
      <c r="G28" s="451">
        <v>2.4</v>
      </c>
      <c r="H28" s="451">
        <v>2.2999999999999998</v>
      </c>
      <c r="I28" s="278">
        <v>2.2999999999999998</v>
      </c>
    </row>
    <row r="29" spans="1:18" x14ac:dyDescent="0.25">
      <c r="A29" s="242" t="s">
        <v>208</v>
      </c>
      <c r="B29" s="243" t="s">
        <v>202</v>
      </c>
      <c r="C29" s="455">
        <v>80.599999999999994</v>
      </c>
      <c r="D29" s="235"/>
      <c r="E29" s="282">
        <v>85.8</v>
      </c>
      <c r="F29" s="456">
        <v>83.8</v>
      </c>
      <c r="G29" s="457">
        <v>85.2</v>
      </c>
      <c r="H29" s="457">
        <v>87.6</v>
      </c>
      <c r="I29" s="268">
        <v>88.2</v>
      </c>
    </row>
    <row r="30" spans="1:18" x14ac:dyDescent="0.25">
      <c r="A30" s="245" t="s">
        <v>165</v>
      </c>
      <c r="B30" s="246" t="s">
        <v>202</v>
      </c>
      <c r="C30" s="458">
        <v>83.7</v>
      </c>
      <c r="E30" s="283">
        <v>80.3</v>
      </c>
      <c r="F30" s="459">
        <v>79</v>
      </c>
      <c r="G30" s="460">
        <v>80.88</v>
      </c>
      <c r="H30" s="460">
        <v>83.9</v>
      </c>
      <c r="I30" s="269">
        <v>71.3</v>
      </c>
    </row>
    <row r="31" spans="1:18" x14ac:dyDescent="0.25">
      <c r="A31" s="245" t="s">
        <v>205</v>
      </c>
      <c r="B31" s="246" t="s">
        <v>202</v>
      </c>
      <c r="C31" s="458">
        <v>57.7</v>
      </c>
      <c r="E31" s="274">
        <v>0</v>
      </c>
      <c r="F31" s="433">
        <v>0</v>
      </c>
      <c r="G31" s="434">
        <v>0</v>
      </c>
      <c r="H31" s="434">
        <v>0</v>
      </c>
      <c r="I31" s="263">
        <v>0</v>
      </c>
    </row>
    <row r="32" spans="1:18" x14ac:dyDescent="0.25">
      <c r="A32" s="245" t="s">
        <v>117</v>
      </c>
      <c r="B32" s="246" t="s">
        <v>202</v>
      </c>
      <c r="C32" s="458">
        <v>91.2</v>
      </c>
      <c r="E32" s="283">
        <v>89.4</v>
      </c>
      <c r="F32" s="459">
        <v>90.4</v>
      </c>
      <c r="G32" s="460">
        <v>89.3</v>
      </c>
      <c r="H32" s="460">
        <v>89.2</v>
      </c>
      <c r="I32" s="269">
        <v>89</v>
      </c>
    </row>
    <row r="33" spans="1:18" x14ac:dyDescent="0.25">
      <c r="A33" s="245" t="s">
        <v>130</v>
      </c>
      <c r="B33" s="246" t="s">
        <v>202</v>
      </c>
      <c r="C33" s="458">
        <v>89.6</v>
      </c>
      <c r="E33" s="283">
        <v>90.6</v>
      </c>
      <c r="F33" s="459">
        <v>89.7</v>
      </c>
      <c r="G33" s="460">
        <v>90.6</v>
      </c>
      <c r="H33" s="460">
        <v>90.4</v>
      </c>
      <c r="I33" s="269">
        <v>91.6</v>
      </c>
    </row>
    <row r="34" spans="1:18" ht="15" customHeight="1" x14ac:dyDescent="0.25">
      <c r="A34" s="270"/>
      <c r="B34" s="246"/>
      <c r="C34" s="461"/>
      <c r="E34" s="284"/>
      <c r="F34" s="462"/>
      <c r="G34" s="463"/>
      <c r="H34" s="463"/>
      <c r="I34" s="271"/>
    </row>
    <row r="35" spans="1:18" x14ac:dyDescent="0.25">
      <c r="A35" s="272" t="s">
        <v>209</v>
      </c>
      <c r="B35" s="246" t="s">
        <v>200</v>
      </c>
      <c r="C35" s="435">
        <v>4213</v>
      </c>
      <c r="E35" s="285">
        <v>15989</v>
      </c>
      <c r="F35" s="464">
        <v>3247</v>
      </c>
      <c r="G35" s="412">
        <v>4063</v>
      </c>
      <c r="H35" s="412">
        <v>4319</v>
      </c>
      <c r="I35" s="264">
        <v>4360</v>
      </c>
    </row>
    <row r="36" spans="1:18" x14ac:dyDescent="0.25">
      <c r="A36" s="272" t="s">
        <v>210</v>
      </c>
      <c r="B36" s="246" t="s">
        <v>202</v>
      </c>
      <c r="C36" s="465">
        <v>0.44</v>
      </c>
      <c r="E36" s="286">
        <v>0.41</v>
      </c>
      <c r="F36" s="466">
        <v>0.43</v>
      </c>
      <c r="G36" s="246">
        <v>0.38</v>
      </c>
      <c r="H36" s="246">
        <v>0.44</v>
      </c>
      <c r="I36" s="266">
        <v>0.38</v>
      </c>
      <c r="K36" s="354"/>
      <c r="L36" s="354"/>
      <c r="M36" s="355"/>
      <c r="N36" s="355"/>
      <c r="O36" s="355"/>
      <c r="P36" s="355"/>
      <c r="Q36" s="355"/>
      <c r="R36" s="354"/>
    </row>
    <row r="37" spans="1:18" ht="15" customHeight="1" x14ac:dyDescent="0.25">
      <c r="K37" s="354"/>
      <c r="L37" s="354"/>
      <c r="M37" s="355"/>
      <c r="N37" s="355"/>
      <c r="O37" s="355"/>
      <c r="P37" s="355"/>
      <c r="Q37" s="355"/>
      <c r="R37" s="354"/>
    </row>
    <row r="38" spans="1:18" ht="21" customHeight="1" x14ac:dyDescent="0.25">
      <c r="A38" s="207" t="s">
        <v>322</v>
      </c>
      <c r="K38" s="356"/>
      <c r="L38" s="356"/>
      <c r="M38" s="357"/>
      <c r="N38" s="358"/>
      <c r="O38" s="357"/>
      <c r="P38" s="357"/>
      <c r="Q38" s="357"/>
      <c r="R38" s="357"/>
    </row>
    <row r="39" spans="1:18" s="236" customFormat="1" ht="14.1" customHeight="1" x14ac:dyDescent="0.2">
      <c r="C39" s="402" t="s">
        <v>198</v>
      </c>
      <c r="D39" s="231"/>
      <c r="E39" s="403" t="s">
        <v>194</v>
      </c>
      <c r="F39" s="232" t="s">
        <v>195</v>
      </c>
      <c r="G39" s="232" t="s">
        <v>196</v>
      </c>
      <c r="H39" s="232" t="s">
        <v>197</v>
      </c>
      <c r="I39" s="232" t="s">
        <v>198</v>
      </c>
      <c r="K39" s="356"/>
      <c r="L39" s="356"/>
      <c r="M39" s="359"/>
      <c r="N39" s="359"/>
      <c r="O39" s="359"/>
      <c r="P39" s="359"/>
      <c r="Q39" s="359"/>
      <c r="R39" s="359"/>
    </row>
    <row r="40" spans="1:18" s="236" customFormat="1" ht="14.1" customHeight="1" x14ac:dyDescent="0.2">
      <c r="A40" s="237" t="s">
        <v>211</v>
      </c>
      <c r="B40" s="237"/>
      <c r="C40" s="402">
        <v>2017</v>
      </c>
      <c r="D40" s="231"/>
      <c r="E40" s="403">
        <v>2016</v>
      </c>
      <c r="F40" s="233">
        <v>2016</v>
      </c>
      <c r="G40" s="233">
        <v>2016</v>
      </c>
      <c r="H40" s="233">
        <v>2016</v>
      </c>
      <c r="I40" s="233">
        <v>2016</v>
      </c>
      <c r="K40" s="356"/>
      <c r="L40" s="356"/>
      <c r="M40" s="359"/>
      <c r="N40" s="360"/>
      <c r="O40" s="359"/>
      <c r="P40" s="359"/>
      <c r="Q40" s="359"/>
      <c r="R40" s="359"/>
    </row>
    <row r="41" spans="1:18" x14ac:dyDescent="0.25">
      <c r="A41" s="287" t="s">
        <v>212</v>
      </c>
      <c r="B41" s="254" t="s">
        <v>200</v>
      </c>
      <c r="C41" s="452">
        <v>107.2</v>
      </c>
      <c r="E41" s="280">
        <v>214.4</v>
      </c>
      <c r="F41" s="453">
        <v>97.1</v>
      </c>
      <c r="G41" s="341">
        <v>72.099999999999994</v>
      </c>
      <c r="H41" s="341">
        <v>38.6</v>
      </c>
      <c r="I41" s="267">
        <v>6.6</v>
      </c>
      <c r="K41" s="361"/>
      <c r="L41" s="361"/>
      <c r="M41" s="360"/>
      <c r="N41" s="362"/>
      <c r="O41" s="360"/>
      <c r="P41" s="363"/>
      <c r="Q41" s="363"/>
      <c r="R41" s="363"/>
    </row>
    <row r="42" spans="1:18" x14ac:dyDescent="0.25">
      <c r="A42" s="287" t="s">
        <v>213</v>
      </c>
      <c r="B42" s="254" t="s">
        <v>200</v>
      </c>
      <c r="C42" s="452">
        <v>24</v>
      </c>
      <c r="E42" s="280">
        <v>50.3</v>
      </c>
      <c r="F42" s="453">
        <v>22.2</v>
      </c>
      <c r="G42" s="341">
        <v>17.5</v>
      </c>
      <c r="H42" s="341">
        <v>9.5</v>
      </c>
      <c r="I42" s="267">
        <v>1.1000000000000001</v>
      </c>
      <c r="K42" s="356"/>
      <c r="L42" s="356"/>
      <c r="M42" s="359"/>
      <c r="N42" s="362"/>
      <c r="O42" s="359"/>
      <c r="P42" s="359"/>
      <c r="Q42" s="359"/>
      <c r="R42" s="359"/>
    </row>
    <row r="43" spans="1:18" x14ac:dyDescent="0.25">
      <c r="A43" s="288" t="s">
        <v>214</v>
      </c>
      <c r="B43" s="254"/>
      <c r="C43" s="458"/>
      <c r="E43" s="259"/>
      <c r="F43" s="436"/>
      <c r="G43" s="254"/>
      <c r="H43" s="254"/>
      <c r="I43" s="248"/>
      <c r="K43" s="364"/>
      <c r="L43" s="356"/>
      <c r="M43" s="359"/>
      <c r="N43" s="362"/>
      <c r="O43" s="359"/>
      <c r="P43" s="359"/>
      <c r="Q43" s="359"/>
      <c r="R43" s="359"/>
    </row>
    <row r="44" spans="1:18" x14ac:dyDescent="0.25">
      <c r="A44" s="287" t="s">
        <v>212</v>
      </c>
      <c r="B44" s="254" t="s">
        <v>200</v>
      </c>
      <c r="C44" s="458">
        <v>27.5</v>
      </c>
      <c r="E44" s="274">
        <v>0</v>
      </c>
      <c r="F44" s="433">
        <v>0</v>
      </c>
      <c r="G44" s="434">
        <v>0</v>
      </c>
      <c r="H44" s="434">
        <v>0</v>
      </c>
      <c r="I44" s="263">
        <v>0</v>
      </c>
      <c r="K44" s="361"/>
      <c r="L44" s="361"/>
      <c r="M44" s="365"/>
      <c r="N44" s="362"/>
      <c r="O44" s="365"/>
      <c r="P44" s="365"/>
      <c r="Q44" s="365"/>
      <c r="R44" s="365"/>
    </row>
    <row r="45" spans="1:18" x14ac:dyDescent="0.25">
      <c r="A45" s="287" t="s">
        <v>213</v>
      </c>
      <c r="B45" s="254" t="s">
        <v>200</v>
      </c>
      <c r="C45" s="458">
        <v>7.5</v>
      </c>
      <c r="E45" s="274">
        <v>0</v>
      </c>
      <c r="F45" s="433">
        <v>0</v>
      </c>
      <c r="G45" s="434">
        <v>0</v>
      </c>
      <c r="H45" s="434">
        <v>0</v>
      </c>
      <c r="I45" s="263">
        <v>0</v>
      </c>
      <c r="K45" s="356"/>
      <c r="L45" s="356"/>
      <c r="M45" s="359"/>
      <c r="N45" s="362"/>
      <c r="O45" s="359"/>
      <c r="P45" s="359"/>
      <c r="Q45" s="359"/>
      <c r="R45" s="359"/>
    </row>
    <row r="46" spans="1:18" x14ac:dyDescent="0.25">
      <c r="A46" s="289" t="s">
        <v>117</v>
      </c>
      <c r="B46" s="254"/>
      <c r="C46" s="458"/>
      <c r="E46" s="259"/>
      <c r="F46" s="436"/>
      <c r="G46" s="254"/>
      <c r="H46" s="254"/>
      <c r="I46" s="248"/>
      <c r="K46" s="356"/>
      <c r="L46" s="356"/>
      <c r="M46" s="359"/>
      <c r="N46" s="366"/>
      <c r="O46" s="359"/>
      <c r="P46" s="359"/>
      <c r="Q46" s="359"/>
      <c r="R46" s="359"/>
    </row>
    <row r="47" spans="1:18" x14ac:dyDescent="0.25">
      <c r="A47" s="287" t="s">
        <v>212</v>
      </c>
      <c r="B47" s="254" t="s">
        <v>200</v>
      </c>
      <c r="C47" s="452">
        <v>80.400000000000006</v>
      </c>
      <c r="E47" s="280">
        <v>366.4</v>
      </c>
      <c r="F47" s="453">
        <v>86.3</v>
      </c>
      <c r="G47" s="341">
        <v>84.5</v>
      </c>
      <c r="H47" s="341">
        <v>93.2</v>
      </c>
      <c r="I47" s="267">
        <v>102.4</v>
      </c>
      <c r="K47" s="361"/>
      <c r="L47" s="361"/>
      <c r="M47" s="363"/>
      <c r="N47" s="367"/>
      <c r="O47" s="363"/>
      <c r="P47" s="363"/>
      <c r="Q47" s="363"/>
      <c r="R47" s="363"/>
    </row>
    <row r="48" spans="1:18" x14ac:dyDescent="0.25">
      <c r="A48" s="287" t="s">
        <v>213</v>
      </c>
      <c r="B48" s="254" t="s">
        <v>200</v>
      </c>
      <c r="C48" s="452">
        <v>16.3</v>
      </c>
      <c r="E48" s="280">
        <v>72.8</v>
      </c>
      <c r="F48" s="453">
        <v>16.7</v>
      </c>
      <c r="G48" s="341">
        <v>17.600000000000001</v>
      </c>
      <c r="H48" s="341">
        <v>19.3</v>
      </c>
      <c r="I48" s="267">
        <v>19.2</v>
      </c>
      <c r="K48" s="356"/>
      <c r="L48" s="356"/>
      <c r="M48" s="359"/>
      <c r="N48" s="362"/>
      <c r="O48" s="359"/>
      <c r="P48" s="359"/>
      <c r="Q48" s="359"/>
      <c r="R48" s="359"/>
    </row>
    <row r="49" spans="1:18" x14ac:dyDescent="0.25">
      <c r="A49" s="290" t="s">
        <v>130</v>
      </c>
      <c r="B49" s="254"/>
      <c r="C49" s="458"/>
      <c r="E49" s="259"/>
      <c r="F49" s="436"/>
      <c r="G49" s="254"/>
      <c r="H49" s="254"/>
      <c r="I49" s="248"/>
      <c r="K49" s="368"/>
      <c r="L49" s="356"/>
      <c r="M49" s="359"/>
      <c r="N49" s="362"/>
      <c r="O49" s="359"/>
      <c r="P49" s="359"/>
      <c r="Q49" s="359"/>
      <c r="R49" s="369"/>
    </row>
    <row r="50" spans="1:18" x14ac:dyDescent="0.25">
      <c r="A50" s="287" t="s">
        <v>212</v>
      </c>
      <c r="B50" s="254" t="s">
        <v>200</v>
      </c>
      <c r="C50" s="452">
        <v>8.6</v>
      </c>
      <c r="E50" s="280">
        <v>33.9</v>
      </c>
      <c r="F50" s="453">
        <v>8.1999999999999993</v>
      </c>
      <c r="G50" s="451">
        <v>9</v>
      </c>
      <c r="H50" s="341">
        <v>8.5</v>
      </c>
      <c r="I50" s="267">
        <v>8.1999999999999993</v>
      </c>
      <c r="K50" s="361"/>
      <c r="L50" s="361"/>
      <c r="M50" s="360"/>
      <c r="N50" s="362"/>
      <c r="O50" s="363"/>
      <c r="P50" s="360"/>
      <c r="Q50" s="363"/>
      <c r="R50" s="363"/>
    </row>
    <row r="51" spans="1:18" x14ac:dyDescent="0.25">
      <c r="A51" s="287" t="s">
        <v>213</v>
      </c>
      <c r="B51" s="254" t="s">
        <v>200</v>
      </c>
      <c r="C51" s="452">
        <v>2</v>
      </c>
      <c r="E51" s="280">
        <v>8.1999999999999993</v>
      </c>
      <c r="F51" s="453">
        <v>1.9</v>
      </c>
      <c r="G51" s="341">
        <v>2.1</v>
      </c>
      <c r="H51" s="341">
        <v>2.1</v>
      </c>
      <c r="I51" s="267">
        <v>2.1</v>
      </c>
      <c r="K51" s="356"/>
      <c r="L51" s="356"/>
      <c r="M51" s="359"/>
      <c r="N51" s="362"/>
      <c r="O51" s="359"/>
      <c r="P51" s="359"/>
      <c r="Q51" s="359"/>
      <c r="R51" s="359"/>
    </row>
    <row r="52" spans="1:18" ht="15" customHeight="1" x14ac:dyDescent="0.25">
      <c r="A52" s="291"/>
      <c r="B52" s="254"/>
      <c r="C52" s="452"/>
      <c r="E52" s="280"/>
      <c r="F52" s="453"/>
      <c r="G52" s="341"/>
      <c r="H52" s="341"/>
      <c r="I52" s="267"/>
      <c r="K52" s="356"/>
      <c r="L52" s="356"/>
      <c r="M52" s="359"/>
      <c r="N52" s="362"/>
      <c r="O52" s="359"/>
      <c r="P52" s="359"/>
      <c r="Q52" s="359"/>
      <c r="R52" s="359"/>
    </row>
    <row r="53" spans="1:18" x14ac:dyDescent="0.25">
      <c r="A53" s="290" t="s">
        <v>215</v>
      </c>
      <c r="B53" s="292" t="s">
        <v>200</v>
      </c>
      <c r="C53" s="467">
        <v>223.7</v>
      </c>
      <c r="E53" s="301">
        <v>614.70000000000005</v>
      </c>
      <c r="F53" s="468">
        <v>191.59999999999997</v>
      </c>
      <c r="G53" s="469">
        <v>165.6</v>
      </c>
      <c r="H53" s="469">
        <v>140.30000000000001</v>
      </c>
      <c r="I53" s="293">
        <v>117.2</v>
      </c>
      <c r="K53" s="368"/>
      <c r="L53" s="356"/>
      <c r="M53" s="359"/>
      <c r="N53" s="362"/>
      <c r="O53" s="359"/>
      <c r="P53" s="370"/>
      <c r="Q53" s="359"/>
      <c r="R53" s="359"/>
    </row>
    <row r="54" spans="1:18" x14ac:dyDescent="0.25">
      <c r="A54" s="290" t="s">
        <v>216</v>
      </c>
      <c r="B54" s="292" t="s">
        <v>200</v>
      </c>
      <c r="C54" s="467">
        <v>49.8</v>
      </c>
      <c r="E54" s="301">
        <v>131.30000000000001</v>
      </c>
      <c r="F54" s="468">
        <v>40.799999999999997</v>
      </c>
      <c r="G54" s="469">
        <v>37.200000000000003</v>
      </c>
      <c r="H54" s="469">
        <v>30.9</v>
      </c>
      <c r="I54" s="293">
        <v>22.400000000000002</v>
      </c>
      <c r="K54" s="361"/>
      <c r="L54" s="361"/>
      <c r="M54" s="363"/>
      <c r="N54" s="362"/>
      <c r="O54" s="363"/>
      <c r="P54" s="360"/>
      <c r="Q54" s="363"/>
      <c r="R54" s="363"/>
    </row>
    <row r="55" spans="1:18" ht="15" customHeight="1" x14ac:dyDescent="0.25">
      <c r="A55" s="250"/>
      <c r="B55" s="246"/>
      <c r="C55" s="431"/>
      <c r="E55" s="273"/>
      <c r="F55" s="432"/>
      <c r="G55" s="405"/>
      <c r="H55" s="405"/>
      <c r="I55" s="262"/>
      <c r="K55" s="354"/>
      <c r="L55" s="354"/>
      <c r="M55" s="355"/>
      <c r="N55" s="355"/>
      <c r="O55" s="371"/>
      <c r="P55" s="372"/>
      <c r="Q55" s="355"/>
      <c r="R55" s="354"/>
    </row>
    <row r="56" spans="1:18" x14ac:dyDescent="0.25">
      <c r="A56" s="290" t="s">
        <v>246</v>
      </c>
      <c r="B56" s="292" t="s">
        <v>200</v>
      </c>
      <c r="C56" s="467">
        <v>52.1</v>
      </c>
      <c r="E56" s="302">
        <v>143.5</v>
      </c>
      <c r="F56" s="470">
        <v>44.9</v>
      </c>
      <c r="G56" s="471">
        <v>42.3</v>
      </c>
      <c r="H56" s="471">
        <v>33.6</v>
      </c>
      <c r="I56" s="294">
        <v>22.7</v>
      </c>
      <c r="K56" s="368"/>
      <c r="L56" s="354"/>
      <c r="M56" s="373"/>
      <c r="N56" s="374"/>
      <c r="O56" s="375"/>
      <c r="P56" s="375"/>
      <c r="Q56" s="375"/>
      <c r="R56" s="375"/>
    </row>
    <row r="57" spans="1:18" x14ac:dyDescent="0.25">
      <c r="A57" s="287" t="s">
        <v>165</v>
      </c>
      <c r="B57" s="254" t="s">
        <v>200</v>
      </c>
      <c r="C57" s="458">
        <v>22.9</v>
      </c>
      <c r="E57" s="303">
        <v>48</v>
      </c>
      <c r="F57" s="472">
        <v>21.2</v>
      </c>
      <c r="G57" s="473">
        <v>16.7</v>
      </c>
      <c r="H57" s="474">
        <v>9.1</v>
      </c>
      <c r="I57" s="295">
        <v>1</v>
      </c>
      <c r="K57" s="376"/>
      <c r="L57" s="354"/>
      <c r="M57" s="372"/>
      <c r="N57" s="372"/>
      <c r="O57" s="377"/>
      <c r="P57" s="372"/>
      <c r="Q57" s="372"/>
      <c r="R57" s="378"/>
    </row>
    <row r="58" spans="1:18" x14ac:dyDescent="0.25">
      <c r="A58" s="287" t="s">
        <v>214</v>
      </c>
      <c r="B58" s="254" t="s">
        <v>200</v>
      </c>
      <c r="C58" s="475">
        <v>7.2</v>
      </c>
      <c r="E58" s="304">
        <v>0</v>
      </c>
      <c r="F58" s="476">
        <v>0</v>
      </c>
      <c r="G58" s="477">
        <v>0</v>
      </c>
      <c r="H58" s="478">
        <v>0</v>
      </c>
      <c r="I58" s="296">
        <v>0</v>
      </c>
      <c r="K58" s="354"/>
      <c r="L58" s="379"/>
      <c r="M58" s="377"/>
      <c r="N58" s="355"/>
      <c r="O58" s="380"/>
      <c r="P58" s="381"/>
      <c r="Q58" s="380"/>
      <c r="R58" s="382"/>
    </row>
    <row r="59" spans="1:18" x14ac:dyDescent="0.25">
      <c r="A59" s="287" t="s">
        <v>164</v>
      </c>
      <c r="B59" s="254" t="s">
        <v>200</v>
      </c>
      <c r="C59" s="475">
        <v>4.7</v>
      </c>
      <c r="E59" s="306">
        <v>18.100000000000001</v>
      </c>
      <c r="F59" s="479">
        <v>6.1</v>
      </c>
      <c r="G59" s="480">
        <v>6.6</v>
      </c>
      <c r="H59" s="481">
        <v>3.9</v>
      </c>
      <c r="I59" s="297">
        <v>1.5</v>
      </c>
      <c r="K59" s="354"/>
      <c r="L59" s="379"/>
      <c r="M59" s="371"/>
      <c r="N59" s="355"/>
      <c r="O59" s="383"/>
      <c r="P59" s="383"/>
      <c r="Q59" s="383"/>
      <c r="R59" s="383"/>
    </row>
    <row r="60" spans="1:18" x14ac:dyDescent="0.25">
      <c r="A60" s="245" t="s">
        <v>117</v>
      </c>
      <c r="B60" s="246" t="s">
        <v>200</v>
      </c>
      <c r="C60" s="449">
        <v>15.4</v>
      </c>
      <c r="E60" s="307">
        <v>69.5</v>
      </c>
      <c r="F60" s="482">
        <v>15.8</v>
      </c>
      <c r="G60" s="483">
        <v>16.899999999999999</v>
      </c>
      <c r="H60" s="483">
        <v>18.600000000000001</v>
      </c>
      <c r="I60" s="298">
        <v>18.2</v>
      </c>
      <c r="K60" s="354"/>
      <c r="L60" s="379"/>
      <c r="M60" s="371"/>
      <c r="N60" s="355"/>
      <c r="O60" s="380"/>
      <c r="P60" s="380"/>
      <c r="Q60" s="380"/>
      <c r="R60" s="380"/>
    </row>
    <row r="61" spans="1:18" x14ac:dyDescent="0.25">
      <c r="A61" s="245" t="s">
        <v>130</v>
      </c>
      <c r="B61" s="246" t="s">
        <v>200</v>
      </c>
      <c r="C61" s="449">
        <v>1.9</v>
      </c>
      <c r="E61" s="307">
        <v>7.9</v>
      </c>
      <c r="F61" s="482">
        <v>1.8</v>
      </c>
      <c r="G61" s="483">
        <v>2.1</v>
      </c>
      <c r="H61" s="483">
        <v>2</v>
      </c>
      <c r="I61" s="298">
        <v>2</v>
      </c>
      <c r="K61" s="354"/>
      <c r="L61" s="379"/>
      <c r="M61" s="384"/>
      <c r="N61" s="385"/>
      <c r="O61" s="386"/>
      <c r="P61" s="381"/>
      <c r="Q61" s="381"/>
      <c r="R61" s="386"/>
    </row>
    <row r="62" spans="1:18" ht="15" customHeight="1" x14ac:dyDescent="0.25">
      <c r="A62" s="250"/>
      <c r="B62" s="246"/>
      <c r="C62" s="484"/>
      <c r="E62" s="273"/>
      <c r="F62" s="432"/>
      <c r="G62" s="405"/>
      <c r="H62" s="405"/>
      <c r="I62" s="262"/>
      <c r="K62" s="354"/>
      <c r="L62" s="379"/>
      <c r="M62" s="387"/>
      <c r="N62" s="385"/>
      <c r="O62" s="380"/>
      <c r="P62" s="381"/>
      <c r="Q62" s="381"/>
      <c r="R62" s="380"/>
    </row>
    <row r="63" spans="1:18" x14ac:dyDescent="0.25">
      <c r="A63" s="290" t="s">
        <v>57</v>
      </c>
      <c r="B63" s="292" t="s">
        <v>200</v>
      </c>
      <c r="C63" s="467">
        <v>25.6</v>
      </c>
      <c r="E63" s="301">
        <v>92.9</v>
      </c>
      <c r="F63" s="468">
        <v>22.9</v>
      </c>
      <c r="G63" s="469">
        <v>26.1</v>
      </c>
      <c r="H63" s="469">
        <v>23.6</v>
      </c>
      <c r="I63" s="293">
        <v>20.3</v>
      </c>
    </row>
    <row r="64" spans="1:18" x14ac:dyDescent="0.25">
      <c r="A64" s="287" t="s">
        <v>217</v>
      </c>
      <c r="B64" s="254" t="s">
        <v>200</v>
      </c>
      <c r="C64" s="475">
        <v>0.9</v>
      </c>
      <c r="E64" s="309">
        <v>0</v>
      </c>
      <c r="F64" s="485">
        <v>0</v>
      </c>
      <c r="G64" s="486">
        <v>0</v>
      </c>
      <c r="H64" s="486">
        <v>0</v>
      </c>
      <c r="I64" s="299">
        <v>0</v>
      </c>
    </row>
    <row r="65" spans="1:18" x14ac:dyDescent="0.25">
      <c r="A65" s="287" t="s">
        <v>218</v>
      </c>
      <c r="B65" s="254" t="s">
        <v>200</v>
      </c>
      <c r="C65" s="475">
        <v>0.5</v>
      </c>
      <c r="E65" s="309">
        <v>0</v>
      </c>
      <c r="F65" s="485">
        <v>0</v>
      </c>
      <c r="G65" s="486">
        <v>0</v>
      </c>
      <c r="H65" s="486">
        <v>0</v>
      </c>
      <c r="I65" s="299">
        <v>0</v>
      </c>
    </row>
    <row r="66" spans="1:18" x14ac:dyDescent="0.25">
      <c r="A66" s="287" t="s">
        <v>164</v>
      </c>
      <c r="B66" s="254" t="s">
        <v>200</v>
      </c>
      <c r="C66" s="475">
        <v>4.7</v>
      </c>
      <c r="E66" s="309">
        <v>18.100000000000001</v>
      </c>
      <c r="F66" s="485">
        <v>6.1</v>
      </c>
      <c r="G66" s="486">
        <v>6.6</v>
      </c>
      <c r="H66" s="486">
        <v>3.9</v>
      </c>
      <c r="I66" s="299">
        <v>1.5</v>
      </c>
    </row>
    <row r="67" spans="1:18" x14ac:dyDescent="0.25">
      <c r="A67" s="245" t="s">
        <v>219</v>
      </c>
      <c r="B67" s="246" t="s">
        <v>200</v>
      </c>
      <c r="C67" s="487">
        <v>17.2</v>
      </c>
      <c r="E67" s="308">
        <v>68.5</v>
      </c>
      <c r="F67" s="488">
        <v>15.5</v>
      </c>
      <c r="G67" s="486">
        <v>17.399999999999999</v>
      </c>
      <c r="H67" s="486">
        <v>17.5</v>
      </c>
      <c r="I67" s="300">
        <v>18.100000000000001</v>
      </c>
    </row>
    <row r="68" spans="1:18" x14ac:dyDescent="0.25">
      <c r="A68" s="245" t="s">
        <v>220</v>
      </c>
      <c r="B68" s="246" t="s">
        <v>200</v>
      </c>
      <c r="C68" s="487">
        <v>2.2999999999999998</v>
      </c>
      <c r="E68" s="308">
        <v>6.3</v>
      </c>
      <c r="F68" s="488">
        <v>1.3</v>
      </c>
      <c r="G68" s="486">
        <v>2.1</v>
      </c>
      <c r="H68" s="486">
        <v>2.2000000000000002</v>
      </c>
      <c r="I68" s="300">
        <v>0.7</v>
      </c>
    </row>
    <row r="69" spans="1:18" x14ac:dyDescent="0.25">
      <c r="A69" s="238" t="s">
        <v>318</v>
      </c>
      <c r="B69" s="227"/>
      <c r="C69" s="239"/>
    </row>
    <row r="70" spans="1:18" ht="12.95" customHeight="1" x14ac:dyDescent="0.25"/>
    <row r="71" spans="1:18" ht="21" customHeight="1" x14ac:dyDescent="0.25">
      <c r="A71" s="207" t="s">
        <v>323</v>
      </c>
    </row>
    <row r="72" spans="1:18" s="236" customFormat="1" ht="14.1" customHeight="1" x14ac:dyDescent="0.2">
      <c r="C72" s="402" t="s">
        <v>198</v>
      </c>
      <c r="D72" s="231"/>
      <c r="E72" s="403" t="s">
        <v>194</v>
      </c>
      <c r="F72" s="232" t="s">
        <v>195</v>
      </c>
      <c r="G72" s="232" t="s">
        <v>196</v>
      </c>
      <c r="H72" s="232" t="s">
        <v>197</v>
      </c>
      <c r="I72" s="232" t="s">
        <v>198</v>
      </c>
      <c r="K72" s="350"/>
      <c r="L72" s="350"/>
      <c r="M72" s="351"/>
      <c r="N72" s="351"/>
      <c r="O72" s="351"/>
      <c r="P72" s="351"/>
      <c r="Q72" s="351"/>
      <c r="R72" s="350"/>
    </row>
    <row r="73" spans="1:18" s="236" customFormat="1" ht="14.1" customHeight="1" x14ac:dyDescent="0.2">
      <c r="C73" s="489">
        <v>2017</v>
      </c>
      <c r="D73" s="231"/>
      <c r="E73" s="490">
        <v>2016</v>
      </c>
      <c r="F73" s="233">
        <v>2016</v>
      </c>
      <c r="G73" s="233">
        <v>2016</v>
      </c>
      <c r="H73" s="233">
        <v>2016</v>
      </c>
      <c r="I73" s="233">
        <v>2016</v>
      </c>
      <c r="K73" s="350"/>
      <c r="L73" s="350"/>
      <c r="M73" s="351"/>
      <c r="N73" s="351"/>
      <c r="O73" s="351"/>
      <c r="P73" s="351"/>
      <c r="Q73" s="351"/>
      <c r="R73" s="350"/>
    </row>
    <row r="74" spans="1:18" x14ac:dyDescent="0.25">
      <c r="A74" s="310" t="s">
        <v>221</v>
      </c>
      <c r="B74" s="292" t="s">
        <v>200</v>
      </c>
      <c r="C74" s="491">
        <v>726</v>
      </c>
      <c r="E74" s="492">
        <v>3729</v>
      </c>
      <c r="F74" s="493">
        <v>905</v>
      </c>
      <c r="G74" s="494">
        <v>920</v>
      </c>
      <c r="H74" s="494">
        <v>952</v>
      </c>
      <c r="I74" s="316">
        <v>952</v>
      </c>
    </row>
    <row r="75" spans="1:18" x14ac:dyDescent="0.25">
      <c r="A75" s="287" t="s">
        <v>222</v>
      </c>
      <c r="B75" s="254" t="s">
        <v>200</v>
      </c>
      <c r="C75" s="413">
        <v>275</v>
      </c>
      <c r="E75" s="258">
        <v>1260</v>
      </c>
      <c r="F75" s="495">
        <v>287</v>
      </c>
      <c r="G75" s="437">
        <v>294</v>
      </c>
      <c r="H75" s="437">
        <v>337</v>
      </c>
      <c r="I75" s="312">
        <v>342</v>
      </c>
    </row>
    <row r="76" spans="1:18" x14ac:dyDescent="0.25">
      <c r="A76" s="287" t="s">
        <v>223</v>
      </c>
      <c r="B76" s="254" t="s">
        <v>200</v>
      </c>
      <c r="C76" s="413">
        <v>294</v>
      </c>
      <c r="E76" s="258">
        <v>1309</v>
      </c>
      <c r="F76" s="495">
        <v>323</v>
      </c>
      <c r="G76" s="437">
        <v>340</v>
      </c>
      <c r="H76" s="437">
        <v>327</v>
      </c>
      <c r="I76" s="312">
        <v>319</v>
      </c>
    </row>
    <row r="77" spans="1:18" x14ac:dyDescent="0.25">
      <c r="A77" s="287" t="s">
        <v>224</v>
      </c>
      <c r="B77" s="254" t="s">
        <v>200</v>
      </c>
      <c r="C77" s="413">
        <v>157</v>
      </c>
      <c r="E77" s="258">
        <v>632</v>
      </c>
      <c r="F77" s="495">
        <v>159</v>
      </c>
      <c r="G77" s="437">
        <v>157</v>
      </c>
      <c r="H77" s="437">
        <v>157</v>
      </c>
      <c r="I77" s="312">
        <v>159</v>
      </c>
    </row>
    <row r="78" spans="1:18" x14ac:dyDescent="0.25">
      <c r="A78" s="287" t="s">
        <v>225</v>
      </c>
      <c r="B78" s="254" t="s">
        <v>200</v>
      </c>
      <c r="C78" s="496">
        <v>0</v>
      </c>
      <c r="E78" s="258">
        <v>528</v>
      </c>
      <c r="F78" s="495">
        <v>136</v>
      </c>
      <c r="G78" s="437">
        <v>129</v>
      </c>
      <c r="H78" s="437">
        <v>131</v>
      </c>
      <c r="I78" s="312">
        <v>132</v>
      </c>
    </row>
    <row r="79" spans="1:18" x14ac:dyDescent="0.25">
      <c r="A79" s="310" t="s">
        <v>226</v>
      </c>
      <c r="B79" s="292" t="s">
        <v>227</v>
      </c>
      <c r="C79" s="406">
        <v>750</v>
      </c>
      <c r="E79" s="257">
        <v>3586</v>
      </c>
      <c r="F79" s="497">
        <v>812</v>
      </c>
      <c r="G79" s="498">
        <v>848</v>
      </c>
      <c r="H79" s="498">
        <v>976</v>
      </c>
      <c r="I79" s="317">
        <v>950</v>
      </c>
    </row>
    <row r="80" spans="1:18" x14ac:dyDescent="0.25">
      <c r="A80" s="287" t="s">
        <v>228</v>
      </c>
      <c r="B80" s="254" t="s">
        <v>200</v>
      </c>
      <c r="C80" s="435">
        <v>276</v>
      </c>
      <c r="E80" s="285">
        <v>1262</v>
      </c>
      <c r="F80" s="495">
        <v>290</v>
      </c>
      <c r="G80" s="437">
        <v>290</v>
      </c>
      <c r="H80" s="437">
        <v>339</v>
      </c>
      <c r="I80" s="312">
        <v>343</v>
      </c>
    </row>
    <row r="81" spans="1:18" s="420" customFormat="1" x14ac:dyDescent="0.25">
      <c r="A81" s="499"/>
      <c r="B81" s="445" t="s">
        <v>229</v>
      </c>
      <c r="C81" s="443">
        <v>3.99</v>
      </c>
      <c r="D81" s="234"/>
      <c r="E81" s="276">
        <v>4.38</v>
      </c>
      <c r="F81" s="444">
        <v>4.38</v>
      </c>
      <c r="G81" s="445">
        <v>4.1900000000000004</v>
      </c>
      <c r="H81" s="445">
        <v>4.13</v>
      </c>
      <c r="I81" s="311">
        <v>4.79</v>
      </c>
      <c r="J81" s="418"/>
      <c r="K81" s="419"/>
      <c r="L81" s="419"/>
      <c r="R81" s="419"/>
    </row>
    <row r="82" spans="1:18" x14ac:dyDescent="0.25">
      <c r="A82" s="287" t="s">
        <v>230</v>
      </c>
      <c r="B82" s="254" t="s">
        <v>200</v>
      </c>
      <c r="C82" s="413">
        <v>319</v>
      </c>
      <c r="E82" s="258">
        <v>1673</v>
      </c>
      <c r="F82" s="495">
        <v>362</v>
      </c>
      <c r="G82" s="437">
        <v>403</v>
      </c>
      <c r="H82" s="437">
        <v>474</v>
      </c>
      <c r="I82" s="312">
        <v>434</v>
      </c>
      <c r="M82" s="388"/>
    </row>
    <row r="83" spans="1:18" s="420" customFormat="1" x14ac:dyDescent="0.25">
      <c r="A83" s="499"/>
      <c r="B83" s="445" t="s">
        <v>229</v>
      </c>
      <c r="C83" s="443">
        <v>1.78</v>
      </c>
      <c r="D83" s="234"/>
      <c r="E83" s="276">
        <v>1.8</v>
      </c>
      <c r="F83" s="444">
        <v>2.2000000000000002</v>
      </c>
      <c r="G83" s="445">
        <v>1.64</v>
      </c>
      <c r="H83" s="445">
        <v>1.89</v>
      </c>
      <c r="I83" s="311">
        <v>1.53</v>
      </c>
      <c r="J83" s="418"/>
      <c r="K83" s="419"/>
      <c r="L83" s="419"/>
      <c r="R83" s="419"/>
    </row>
    <row r="84" spans="1:18" x14ac:dyDescent="0.25">
      <c r="A84" s="287" t="s">
        <v>231</v>
      </c>
      <c r="B84" s="254" t="s">
        <v>200</v>
      </c>
      <c r="C84" s="500">
        <v>155</v>
      </c>
      <c r="E84" s="275">
        <v>651</v>
      </c>
      <c r="F84" s="495">
        <v>160</v>
      </c>
      <c r="G84" s="437">
        <v>155</v>
      </c>
      <c r="H84" s="437">
        <v>163</v>
      </c>
      <c r="I84" s="312">
        <v>173</v>
      </c>
    </row>
    <row r="85" spans="1:18" s="420" customFormat="1" x14ac:dyDescent="0.25">
      <c r="A85" s="499"/>
      <c r="B85" s="445" t="s">
        <v>229</v>
      </c>
      <c r="C85" s="443">
        <v>3.2</v>
      </c>
      <c r="D85" s="234"/>
      <c r="E85" s="276">
        <v>3.11</v>
      </c>
      <c r="F85" s="444">
        <v>3.37</v>
      </c>
      <c r="G85" s="445">
        <v>3.33</v>
      </c>
      <c r="H85" s="445">
        <v>2.81</v>
      </c>
      <c r="I85" s="311">
        <v>2.97</v>
      </c>
      <c r="J85" s="418"/>
      <c r="K85" s="419"/>
      <c r="L85" s="419"/>
      <c r="R85" s="419"/>
    </row>
    <row r="86" spans="1:18" s="420" customFormat="1" x14ac:dyDescent="0.25">
      <c r="A86" s="501" t="s">
        <v>206</v>
      </c>
      <c r="B86" s="442" t="s">
        <v>232</v>
      </c>
      <c r="C86" s="440">
        <v>2.89</v>
      </c>
      <c r="D86" s="234"/>
      <c r="E86" s="318">
        <v>2.95</v>
      </c>
      <c r="F86" s="441">
        <v>3.21</v>
      </c>
      <c r="G86" s="442">
        <v>2.82</v>
      </c>
      <c r="H86" s="442">
        <v>2.82</v>
      </c>
      <c r="I86" s="313">
        <v>2.97</v>
      </c>
      <c r="J86" s="418"/>
      <c r="K86" s="419"/>
      <c r="L86" s="419"/>
      <c r="R86" s="419"/>
    </row>
    <row r="87" spans="1:18" ht="15" customHeight="1" x14ac:dyDescent="0.25">
      <c r="A87" s="290"/>
      <c r="B87" s="292"/>
      <c r="C87" s="440"/>
      <c r="E87" s="318"/>
      <c r="F87" s="441"/>
      <c r="G87" s="442"/>
      <c r="H87" s="442"/>
      <c r="I87" s="313"/>
    </row>
    <row r="88" spans="1:18" x14ac:dyDescent="0.25">
      <c r="A88" s="310" t="s">
        <v>233</v>
      </c>
      <c r="B88" s="314" t="s">
        <v>200</v>
      </c>
      <c r="C88" s="502">
        <v>21.7</v>
      </c>
      <c r="E88" s="319">
        <v>105.8</v>
      </c>
      <c r="F88" s="503">
        <v>26.1</v>
      </c>
      <c r="G88" s="504">
        <v>23.9</v>
      </c>
      <c r="H88" s="504">
        <v>27.5</v>
      </c>
      <c r="I88" s="315">
        <v>28.299999999999997</v>
      </c>
    </row>
    <row r="89" spans="1:18" x14ac:dyDescent="0.25">
      <c r="A89" s="287" t="s">
        <v>228</v>
      </c>
      <c r="B89" s="254" t="s">
        <v>200</v>
      </c>
      <c r="C89" s="458">
        <v>11</v>
      </c>
      <c r="E89" s="283">
        <v>55.3</v>
      </c>
      <c r="F89" s="459">
        <v>12.7</v>
      </c>
      <c r="G89" s="460">
        <v>12.1</v>
      </c>
      <c r="H89" s="460">
        <v>14</v>
      </c>
      <c r="I89" s="269">
        <v>16.5</v>
      </c>
    </row>
    <row r="90" spans="1:18" x14ac:dyDescent="0.25">
      <c r="A90" s="287" t="s">
        <v>230</v>
      </c>
      <c r="B90" s="254" t="s">
        <v>200</v>
      </c>
      <c r="C90" s="449">
        <v>5.7</v>
      </c>
      <c r="E90" s="505">
        <v>30.2</v>
      </c>
      <c r="F90" s="459">
        <v>8</v>
      </c>
      <c r="G90" s="460">
        <v>6.6</v>
      </c>
      <c r="H90" s="460">
        <v>8.9</v>
      </c>
      <c r="I90" s="269">
        <v>6.7</v>
      </c>
    </row>
    <row r="91" spans="1:18" x14ac:dyDescent="0.25">
      <c r="A91" s="287" t="s">
        <v>231</v>
      </c>
      <c r="B91" s="254" t="s">
        <v>200</v>
      </c>
      <c r="C91" s="449">
        <v>5</v>
      </c>
      <c r="E91" s="505">
        <v>20.3</v>
      </c>
      <c r="F91" s="459">
        <v>5.4</v>
      </c>
      <c r="G91" s="460">
        <v>5.2</v>
      </c>
      <c r="H91" s="460">
        <v>4.5999999999999996</v>
      </c>
      <c r="I91" s="269">
        <v>5.0999999999999996</v>
      </c>
    </row>
    <row r="92" spans="1:18" x14ac:dyDescent="0.25">
      <c r="A92" s="310" t="s">
        <v>208</v>
      </c>
      <c r="B92" s="314" t="s">
        <v>202</v>
      </c>
      <c r="C92" s="506">
        <v>71.8</v>
      </c>
      <c r="E92" s="261">
        <v>71.3</v>
      </c>
      <c r="F92" s="507">
        <v>73.400000000000006</v>
      </c>
      <c r="G92" s="256">
        <v>69.5</v>
      </c>
      <c r="H92" s="256">
        <v>71.599999999999994</v>
      </c>
      <c r="I92" s="251">
        <v>70.5</v>
      </c>
    </row>
    <row r="93" spans="1:18" x14ac:dyDescent="0.25">
      <c r="A93" s="287" t="s">
        <v>228</v>
      </c>
      <c r="B93" s="254" t="s">
        <v>202</v>
      </c>
      <c r="C93" s="458">
        <v>72.599999999999994</v>
      </c>
      <c r="E93" s="283">
        <v>71.8</v>
      </c>
      <c r="F93" s="459">
        <v>72.400000000000006</v>
      </c>
      <c r="G93" s="460">
        <v>68.97</v>
      </c>
      <c r="H93" s="460">
        <v>73.2</v>
      </c>
      <c r="I93" s="269">
        <v>72.2</v>
      </c>
    </row>
    <row r="94" spans="1:18" x14ac:dyDescent="0.25">
      <c r="A94" s="287" t="s">
        <v>230</v>
      </c>
      <c r="B94" s="254" t="s">
        <v>202</v>
      </c>
      <c r="C94" s="458">
        <v>71</v>
      </c>
      <c r="E94" s="283">
        <v>72.2</v>
      </c>
      <c r="F94" s="459">
        <v>76.900000000000006</v>
      </c>
      <c r="G94" s="460">
        <v>72.400000000000006</v>
      </c>
      <c r="H94" s="460">
        <v>71.3</v>
      </c>
      <c r="I94" s="269">
        <v>67.599999999999994</v>
      </c>
    </row>
    <row r="95" spans="1:18" x14ac:dyDescent="0.25">
      <c r="A95" s="287" t="s">
        <v>231</v>
      </c>
      <c r="B95" s="254" t="s">
        <v>202</v>
      </c>
      <c r="C95" s="458">
        <v>70.599999999999994</v>
      </c>
      <c r="E95" s="283">
        <v>68.5</v>
      </c>
      <c r="F95" s="459">
        <v>70.8</v>
      </c>
      <c r="G95" s="460">
        <v>67.099999999999994</v>
      </c>
      <c r="H95" s="460">
        <v>67.099999999999994</v>
      </c>
      <c r="I95" s="269">
        <v>68.8</v>
      </c>
    </row>
    <row r="96" spans="1:18" ht="15" customHeight="1" x14ac:dyDescent="0.25">
      <c r="A96" s="287"/>
      <c r="B96" s="254"/>
      <c r="C96" s="458"/>
      <c r="E96" s="283"/>
      <c r="F96" s="459"/>
      <c r="G96" s="460"/>
      <c r="H96" s="460"/>
      <c r="I96" s="269"/>
    </row>
    <row r="97" spans="1:18" x14ac:dyDescent="0.25">
      <c r="A97" s="310" t="s">
        <v>156</v>
      </c>
      <c r="B97" s="292" t="s">
        <v>200</v>
      </c>
      <c r="C97" s="502">
        <v>15.5</v>
      </c>
      <c r="E97" s="319">
        <v>75.400000000000006</v>
      </c>
      <c r="F97" s="503">
        <v>19.2</v>
      </c>
      <c r="G97" s="504">
        <v>16.600000000000001</v>
      </c>
      <c r="H97" s="504">
        <v>19.7</v>
      </c>
      <c r="I97" s="315">
        <v>19.899999999999999</v>
      </c>
    </row>
    <row r="98" spans="1:18" x14ac:dyDescent="0.25">
      <c r="A98" s="287" t="s">
        <v>228</v>
      </c>
      <c r="B98" s="254" t="s">
        <v>200</v>
      </c>
      <c r="C98" s="458">
        <v>8</v>
      </c>
      <c r="E98" s="283">
        <v>39.700000000000003</v>
      </c>
      <c r="F98" s="459">
        <v>9.1999999999999993</v>
      </c>
      <c r="G98" s="460">
        <v>8.4</v>
      </c>
      <c r="H98" s="460">
        <v>10.199999999999999</v>
      </c>
      <c r="I98" s="269">
        <v>11.9</v>
      </c>
    </row>
    <row r="99" spans="1:18" x14ac:dyDescent="0.25">
      <c r="A99" s="287" t="s">
        <v>230</v>
      </c>
      <c r="B99" s="254" t="s">
        <v>200</v>
      </c>
      <c r="C99" s="458">
        <v>4</v>
      </c>
      <c r="E99" s="283">
        <v>21.8</v>
      </c>
      <c r="F99" s="459">
        <v>6.1</v>
      </c>
      <c r="G99" s="460">
        <v>4.8</v>
      </c>
      <c r="H99" s="460">
        <v>6.4</v>
      </c>
      <c r="I99" s="269">
        <v>4.5</v>
      </c>
    </row>
    <row r="100" spans="1:18" x14ac:dyDescent="0.25">
      <c r="A100" s="287" t="s">
        <v>231</v>
      </c>
      <c r="B100" s="254" t="s">
        <v>200</v>
      </c>
      <c r="C100" s="458">
        <v>3.5</v>
      </c>
      <c r="E100" s="283">
        <v>13.9</v>
      </c>
      <c r="F100" s="459">
        <v>3.9</v>
      </c>
      <c r="G100" s="460">
        <v>3.4</v>
      </c>
      <c r="H100" s="460">
        <v>3.1</v>
      </c>
      <c r="I100" s="269">
        <v>3.5</v>
      </c>
    </row>
    <row r="101" spans="1:18" ht="15" customHeight="1" x14ac:dyDescent="0.25"/>
    <row r="102" spans="1:18" ht="21" customHeight="1" x14ac:dyDescent="0.25">
      <c r="A102" s="207" t="s">
        <v>324</v>
      </c>
    </row>
    <row r="103" spans="1:18" s="236" customFormat="1" ht="14.1" customHeight="1" x14ac:dyDescent="0.2">
      <c r="C103" s="402" t="s">
        <v>198</v>
      </c>
      <c r="D103" s="231"/>
      <c r="E103" s="403" t="s">
        <v>194</v>
      </c>
      <c r="F103" s="232" t="s">
        <v>195</v>
      </c>
      <c r="G103" s="232" t="s">
        <v>196</v>
      </c>
      <c r="H103" s="232" t="s">
        <v>197</v>
      </c>
      <c r="I103" s="232" t="s">
        <v>198</v>
      </c>
      <c r="K103" s="350"/>
      <c r="L103" s="350"/>
      <c r="M103" s="351"/>
      <c r="N103" s="351"/>
      <c r="O103" s="351"/>
      <c r="P103" s="351"/>
      <c r="Q103" s="351"/>
      <c r="R103" s="350"/>
    </row>
    <row r="104" spans="1:18" s="236" customFormat="1" ht="14.1" customHeight="1" x14ac:dyDescent="0.2">
      <c r="C104" s="489">
        <v>2017</v>
      </c>
      <c r="D104" s="231"/>
      <c r="E104" s="403">
        <v>2016</v>
      </c>
      <c r="F104" s="233">
        <v>2016</v>
      </c>
      <c r="G104" s="233">
        <v>2016</v>
      </c>
      <c r="H104" s="233">
        <v>2016</v>
      </c>
      <c r="I104" s="233">
        <v>2016</v>
      </c>
      <c r="K104" s="350"/>
      <c r="L104" s="350"/>
      <c r="M104" s="351"/>
      <c r="N104" s="351"/>
      <c r="O104" s="351"/>
      <c r="P104" s="351"/>
      <c r="Q104" s="351"/>
      <c r="R104" s="350"/>
    </row>
    <row r="105" spans="1:18" x14ac:dyDescent="0.25">
      <c r="A105" s="289" t="s">
        <v>234</v>
      </c>
      <c r="B105" s="292" t="s">
        <v>200</v>
      </c>
      <c r="C105" s="508">
        <v>10865</v>
      </c>
      <c r="E105" s="329">
        <v>32936</v>
      </c>
      <c r="F105" s="509">
        <v>9914</v>
      </c>
      <c r="G105" s="510">
        <v>9602</v>
      </c>
      <c r="H105" s="510">
        <v>7175</v>
      </c>
      <c r="I105" s="320">
        <v>6245</v>
      </c>
    </row>
    <row r="106" spans="1:18" x14ac:dyDescent="0.25">
      <c r="A106" s="321" t="s">
        <v>165</v>
      </c>
      <c r="B106" s="254" t="s">
        <v>200</v>
      </c>
      <c r="C106" s="511">
        <v>9904</v>
      </c>
      <c r="E106" s="330">
        <v>28272</v>
      </c>
      <c r="F106" s="512">
        <v>8790</v>
      </c>
      <c r="G106" s="513">
        <v>8466</v>
      </c>
      <c r="H106" s="513">
        <v>6007</v>
      </c>
      <c r="I106" s="322">
        <v>5009</v>
      </c>
    </row>
    <row r="107" spans="1:18" x14ac:dyDescent="0.25">
      <c r="A107" s="321" t="s">
        <v>117</v>
      </c>
      <c r="B107" s="254" t="s">
        <v>200</v>
      </c>
      <c r="C107" s="511">
        <v>726</v>
      </c>
      <c r="E107" s="330">
        <v>3729</v>
      </c>
      <c r="F107" s="514">
        <v>905</v>
      </c>
      <c r="G107" s="515">
        <v>920</v>
      </c>
      <c r="H107" s="515">
        <v>952</v>
      </c>
      <c r="I107" s="323">
        <v>952</v>
      </c>
    </row>
    <row r="108" spans="1:18" x14ac:dyDescent="0.25">
      <c r="A108" s="321" t="s">
        <v>130</v>
      </c>
      <c r="B108" s="254" t="s">
        <v>200</v>
      </c>
      <c r="C108" s="516">
        <v>235</v>
      </c>
      <c r="E108" s="331">
        <v>935</v>
      </c>
      <c r="F108" s="514">
        <v>219</v>
      </c>
      <c r="G108" s="515">
        <v>216</v>
      </c>
      <c r="H108" s="515">
        <v>216</v>
      </c>
      <c r="I108" s="323">
        <v>284</v>
      </c>
    </row>
    <row r="109" spans="1:18" x14ac:dyDescent="0.25">
      <c r="A109" s="289" t="s">
        <v>235</v>
      </c>
      <c r="B109" s="292" t="s">
        <v>200</v>
      </c>
      <c r="C109" s="431">
        <v>6063</v>
      </c>
      <c r="E109" s="273">
        <v>15688</v>
      </c>
      <c r="F109" s="509">
        <v>5971</v>
      </c>
      <c r="G109" s="510">
        <v>4969</v>
      </c>
      <c r="H109" s="405">
        <v>3230</v>
      </c>
      <c r="I109" s="320">
        <v>1518</v>
      </c>
    </row>
    <row r="110" spans="1:18" x14ac:dyDescent="0.25">
      <c r="A110" s="321" t="s">
        <v>165</v>
      </c>
      <c r="B110" s="254" t="s">
        <v>200</v>
      </c>
      <c r="C110" s="511">
        <v>5060</v>
      </c>
      <c r="E110" s="330">
        <v>11068</v>
      </c>
      <c r="F110" s="512">
        <v>4916</v>
      </c>
      <c r="G110" s="513">
        <v>3862</v>
      </c>
      <c r="H110" s="513">
        <v>1989</v>
      </c>
      <c r="I110" s="322">
        <v>301</v>
      </c>
    </row>
    <row r="111" spans="1:18" x14ac:dyDescent="0.25">
      <c r="A111" s="287"/>
      <c r="B111" s="254" t="s">
        <v>236</v>
      </c>
      <c r="C111" s="517">
        <v>0.33</v>
      </c>
      <c r="E111" s="332">
        <v>0.33</v>
      </c>
      <c r="F111" s="518">
        <v>0.31</v>
      </c>
      <c r="G111" s="519">
        <v>0.37</v>
      </c>
      <c r="H111" s="519">
        <v>0.28999999999999998</v>
      </c>
      <c r="I111" s="520">
        <v>0.3</v>
      </c>
    </row>
    <row r="112" spans="1:18" x14ac:dyDescent="0.25">
      <c r="A112" s="287" t="s">
        <v>117</v>
      </c>
      <c r="B112" s="254" t="s">
        <v>200</v>
      </c>
      <c r="C112" s="521">
        <v>750</v>
      </c>
      <c r="E112" s="522">
        <v>3586</v>
      </c>
      <c r="F112" s="514">
        <v>812</v>
      </c>
      <c r="G112" s="515">
        <v>848</v>
      </c>
      <c r="H112" s="515">
        <v>976</v>
      </c>
      <c r="I112" s="323">
        <v>950</v>
      </c>
    </row>
    <row r="113" spans="1:9" x14ac:dyDescent="0.25">
      <c r="A113" s="287"/>
      <c r="B113" s="254" t="s">
        <v>236</v>
      </c>
      <c r="C113" s="523">
        <v>0.5</v>
      </c>
      <c r="D113" s="234"/>
      <c r="E113" s="524">
        <v>0.56000000000000005</v>
      </c>
      <c r="F113" s="525">
        <v>0.57999999999999996</v>
      </c>
      <c r="G113" s="526">
        <v>0.53</v>
      </c>
      <c r="H113" s="526">
        <v>0.56999999999999995</v>
      </c>
      <c r="I113" s="527">
        <v>0.56000000000000005</v>
      </c>
    </row>
    <row r="114" spans="1:9" x14ac:dyDescent="0.25">
      <c r="A114" s="287" t="s">
        <v>130</v>
      </c>
      <c r="B114" s="254" t="s">
        <v>200</v>
      </c>
      <c r="C114" s="521">
        <v>253</v>
      </c>
      <c r="E114" s="522">
        <v>1034</v>
      </c>
      <c r="F114" s="514">
        <v>243</v>
      </c>
      <c r="G114" s="515">
        <v>259</v>
      </c>
      <c r="H114" s="515">
        <v>265</v>
      </c>
      <c r="I114" s="323">
        <v>267</v>
      </c>
    </row>
    <row r="115" spans="1:9" x14ac:dyDescent="0.25">
      <c r="A115" s="287"/>
      <c r="B115" s="254" t="s">
        <v>236</v>
      </c>
      <c r="C115" s="516">
        <v>1.63</v>
      </c>
      <c r="E115" s="331">
        <v>1.68</v>
      </c>
      <c r="F115" s="514">
        <v>1.66</v>
      </c>
      <c r="G115" s="515">
        <v>1.68</v>
      </c>
      <c r="H115" s="515">
        <v>1.69</v>
      </c>
      <c r="I115" s="323">
        <v>1.69</v>
      </c>
    </row>
    <row r="116" spans="1:9" x14ac:dyDescent="0.25">
      <c r="A116" s="289" t="s">
        <v>206</v>
      </c>
      <c r="B116" s="292" t="s">
        <v>237</v>
      </c>
      <c r="C116" s="528">
        <v>0.4</v>
      </c>
      <c r="D116" s="234"/>
      <c r="E116" s="529">
        <v>0.47</v>
      </c>
      <c r="F116" s="530">
        <v>0.41</v>
      </c>
      <c r="G116" s="531">
        <v>0.46</v>
      </c>
      <c r="H116" s="531">
        <v>0.49</v>
      </c>
      <c r="I116" s="532">
        <v>0.71</v>
      </c>
    </row>
    <row r="117" spans="1:9" ht="15" customHeight="1" x14ac:dyDescent="0.25">
      <c r="A117" s="289"/>
      <c r="B117" s="292"/>
      <c r="C117" s="533"/>
      <c r="E117" s="333"/>
      <c r="F117" s="534"/>
      <c r="G117" s="535"/>
      <c r="H117" s="535"/>
      <c r="I117" s="324"/>
    </row>
    <row r="118" spans="1:9" x14ac:dyDescent="0.25">
      <c r="A118" s="289" t="s">
        <v>316</v>
      </c>
      <c r="B118" s="292" t="s">
        <v>238</v>
      </c>
      <c r="C118" s="467">
        <v>78.099999999999994</v>
      </c>
      <c r="D118" s="235"/>
      <c r="E118" s="302">
        <v>237.4</v>
      </c>
      <c r="F118" s="470">
        <v>77.900000000000006</v>
      </c>
      <c r="G118" s="471">
        <v>74.099999999999994</v>
      </c>
      <c r="H118" s="471">
        <v>51</v>
      </c>
      <c r="I118" s="294">
        <v>34.4</v>
      </c>
    </row>
    <row r="119" spans="1:9" x14ac:dyDescent="0.25">
      <c r="A119" s="321" t="s">
        <v>165</v>
      </c>
      <c r="B119" s="254" t="s">
        <v>238</v>
      </c>
      <c r="C119" s="536">
        <v>52.9</v>
      </c>
      <c r="D119" s="235"/>
      <c r="E119" s="334">
        <v>117</v>
      </c>
      <c r="F119" s="537">
        <v>49.7</v>
      </c>
      <c r="G119" s="538">
        <v>45.7</v>
      </c>
      <c r="H119" s="538">
        <v>18.7</v>
      </c>
      <c r="I119" s="325">
        <v>2.9</v>
      </c>
    </row>
    <row r="120" spans="1:9" x14ac:dyDescent="0.25">
      <c r="A120" s="321" t="s">
        <v>117</v>
      </c>
      <c r="B120" s="254" t="s">
        <v>238</v>
      </c>
      <c r="C120" s="487">
        <v>12</v>
      </c>
      <c r="D120" s="235"/>
      <c r="E120" s="305">
        <v>64.7</v>
      </c>
      <c r="F120" s="537">
        <v>15.3</v>
      </c>
      <c r="G120" s="538">
        <v>14.4</v>
      </c>
      <c r="H120" s="538">
        <v>17.899999999999999</v>
      </c>
      <c r="I120" s="325">
        <v>17.100000000000001</v>
      </c>
    </row>
    <row r="121" spans="1:9" x14ac:dyDescent="0.25">
      <c r="A121" s="321" t="s">
        <v>130</v>
      </c>
      <c r="B121" s="254" t="s">
        <v>238</v>
      </c>
      <c r="C121" s="536">
        <v>13.2</v>
      </c>
      <c r="D121" s="235"/>
      <c r="E121" s="334">
        <v>55.7</v>
      </c>
      <c r="F121" s="537">
        <v>12.9</v>
      </c>
      <c r="G121" s="538">
        <v>14</v>
      </c>
      <c r="H121" s="538">
        <v>14.4</v>
      </c>
      <c r="I121" s="325">
        <v>14.4</v>
      </c>
    </row>
    <row r="122" spans="1:9" x14ac:dyDescent="0.25">
      <c r="A122" s="289" t="s">
        <v>208</v>
      </c>
      <c r="B122" s="292" t="s">
        <v>202</v>
      </c>
      <c r="C122" s="539">
        <v>58.2</v>
      </c>
      <c r="D122" s="235"/>
      <c r="E122" s="335">
        <v>57.1</v>
      </c>
      <c r="F122" s="540">
        <v>57.6</v>
      </c>
      <c r="G122" s="541">
        <v>57.9</v>
      </c>
      <c r="H122" s="541">
        <v>56.9</v>
      </c>
      <c r="I122" s="542">
        <v>54.7</v>
      </c>
    </row>
    <row r="123" spans="1:9" x14ac:dyDescent="0.25">
      <c r="A123" s="321" t="s">
        <v>165</v>
      </c>
      <c r="B123" s="254" t="s">
        <v>202</v>
      </c>
      <c r="C123" s="475">
        <v>57.6</v>
      </c>
      <c r="D123" s="235"/>
      <c r="E123" s="306">
        <v>58.2</v>
      </c>
      <c r="F123" s="479">
        <v>57.1</v>
      </c>
      <c r="G123" s="481">
        <v>58.3</v>
      </c>
      <c r="H123" s="481">
        <v>62.5</v>
      </c>
      <c r="I123" s="297">
        <v>46.7</v>
      </c>
    </row>
    <row r="124" spans="1:9" x14ac:dyDescent="0.25">
      <c r="A124" s="321" t="s">
        <v>117</v>
      </c>
      <c r="B124" s="254" t="s">
        <v>202</v>
      </c>
      <c r="C124" s="475">
        <v>34.5</v>
      </c>
      <c r="D124" s="235"/>
      <c r="E124" s="306">
        <v>33.6</v>
      </c>
      <c r="F124" s="479">
        <v>38.4</v>
      </c>
      <c r="G124" s="481">
        <v>30.7</v>
      </c>
      <c r="H124" s="481">
        <v>32.799999999999997</v>
      </c>
      <c r="I124" s="297">
        <v>32.700000000000003</v>
      </c>
    </row>
    <row r="125" spans="1:9" x14ac:dyDescent="0.25">
      <c r="A125" s="321" t="s">
        <v>130</v>
      </c>
      <c r="B125" s="254" t="s">
        <v>202</v>
      </c>
      <c r="C125" s="475">
        <v>81.5</v>
      </c>
      <c r="D125" s="235"/>
      <c r="E125" s="306">
        <v>82.2</v>
      </c>
      <c r="F125" s="479">
        <v>82.1</v>
      </c>
      <c r="G125" s="481">
        <v>84.6</v>
      </c>
      <c r="H125" s="481">
        <v>79.7</v>
      </c>
      <c r="I125" s="297">
        <v>82.5</v>
      </c>
    </row>
    <row r="126" spans="1:9" x14ac:dyDescent="0.25">
      <c r="A126" s="289" t="s">
        <v>239</v>
      </c>
      <c r="B126" s="292" t="s">
        <v>238</v>
      </c>
      <c r="C126" s="467">
        <v>45.4</v>
      </c>
      <c r="D126" s="235"/>
      <c r="E126" s="302">
        <v>135.6</v>
      </c>
      <c r="F126" s="470">
        <v>44.9</v>
      </c>
      <c r="G126" s="471">
        <v>42.9</v>
      </c>
      <c r="H126" s="471">
        <v>29</v>
      </c>
      <c r="I126" s="294">
        <v>18.8</v>
      </c>
    </row>
    <row r="127" spans="1:9" x14ac:dyDescent="0.25">
      <c r="A127" s="321" t="s">
        <v>165</v>
      </c>
      <c r="B127" s="254" t="s">
        <v>238</v>
      </c>
      <c r="C127" s="475">
        <v>30.5</v>
      </c>
      <c r="D127" s="235"/>
      <c r="E127" s="306">
        <v>68</v>
      </c>
      <c r="F127" s="479">
        <v>28.4</v>
      </c>
      <c r="G127" s="481">
        <v>26.6</v>
      </c>
      <c r="H127" s="481">
        <v>11.7</v>
      </c>
      <c r="I127" s="297">
        <v>1.3</v>
      </c>
    </row>
    <row r="128" spans="1:9" x14ac:dyDescent="0.25">
      <c r="A128" s="321" t="s">
        <v>117</v>
      </c>
      <c r="B128" s="254" t="s">
        <v>238</v>
      </c>
      <c r="C128" s="475">
        <v>4.0999999999999996</v>
      </c>
      <c r="D128" s="235"/>
      <c r="E128" s="306">
        <v>21.8</v>
      </c>
      <c r="F128" s="479">
        <v>5.9</v>
      </c>
      <c r="G128" s="481">
        <v>4.4000000000000004</v>
      </c>
      <c r="H128" s="481">
        <v>5.9</v>
      </c>
      <c r="I128" s="297">
        <v>5.6</v>
      </c>
    </row>
    <row r="129" spans="1:18" x14ac:dyDescent="0.25">
      <c r="A129" s="321" t="s">
        <v>130</v>
      </c>
      <c r="B129" s="254" t="s">
        <v>238</v>
      </c>
      <c r="C129" s="475">
        <v>10.8</v>
      </c>
      <c r="D129" s="235"/>
      <c r="E129" s="306">
        <v>45.8</v>
      </c>
      <c r="F129" s="479">
        <v>10.6</v>
      </c>
      <c r="G129" s="481">
        <v>11.9</v>
      </c>
      <c r="H129" s="481">
        <v>11.4</v>
      </c>
      <c r="I129" s="297">
        <v>11.9</v>
      </c>
    </row>
    <row r="130" spans="1:18" ht="15" customHeight="1" x14ac:dyDescent="0.25">
      <c r="A130" s="250"/>
      <c r="B130" s="246"/>
      <c r="C130" s="484"/>
      <c r="D130" s="235"/>
      <c r="E130" s="336"/>
      <c r="F130" s="543"/>
      <c r="G130" s="544"/>
      <c r="H130" s="544"/>
      <c r="I130" s="326"/>
    </row>
    <row r="131" spans="1:18" ht="14.25" x14ac:dyDescent="0.25">
      <c r="A131" s="289" t="s">
        <v>247</v>
      </c>
      <c r="B131" s="292" t="s">
        <v>238</v>
      </c>
      <c r="C131" s="484">
        <v>42.5</v>
      </c>
      <c r="D131" s="545"/>
      <c r="E131" s="336">
        <v>127.7</v>
      </c>
      <c r="F131" s="543">
        <v>42</v>
      </c>
      <c r="G131" s="544">
        <v>40.6</v>
      </c>
      <c r="H131" s="544">
        <v>27.4</v>
      </c>
      <c r="I131" s="326">
        <v>17.7</v>
      </c>
      <c r="K131" s="354"/>
      <c r="L131" s="389"/>
      <c r="M131" s="390"/>
      <c r="N131" s="391"/>
      <c r="O131" s="392"/>
      <c r="P131" s="389"/>
      <c r="Q131" s="391"/>
    </row>
    <row r="132" spans="1:18" x14ac:dyDescent="0.25">
      <c r="A132" s="321" t="s">
        <v>165</v>
      </c>
      <c r="B132" s="254" t="s">
        <v>238</v>
      </c>
      <c r="C132" s="487">
        <v>28.5</v>
      </c>
      <c r="D132" s="545"/>
      <c r="E132" s="305">
        <v>64.2</v>
      </c>
      <c r="F132" s="546">
        <v>26.5</v>
      </c>
      <c r="G132" s="480">
        <v>25.4</v>
      </c>
      <c r="H132" s="480">
        <v>11.1</v>
      </c>
      <c r="I132" s="327">
        <v>1.2</v>
      </c>
      <c r="K132" s="393"/>
      <c r="L132" s="394"/>
      <c r="M132" s="390"/>
      <c r="N132" s="395"/>
      <c r="O132" s="395"/>
      <c r="P132" s="395"/>
      <c r="Q132" s="395"/>
    </row>
    <row r="133" spans="1:18" x14ac:dyDescent="0.25">
      <c r="A133" s="321" t="s">
        <v>117</v>
      </c>
      <c r="B133" s="254" t="s">
        <v>238</v>
      </c>
      <c r="C133" s="487">
        <v>3.9</v>
      </c>
      <c r="D133" s="545"/>
      <c r="E133" s="305">
        <v>20.399999999999999</v>
      </c>
      <c r="F133" s="546">
        <v>5.5</v>
      </c>
      <c r="G133" s="480">
        <v>4.0999999999999996</v>
      </c>
      <c r="H133" s="480">
        <v>5.5</v>
      </c>
      <c r="I133" s="327">
        <v>5.3</v>
      </c>
      <c r="K133" s="354"/>
      <c r="L133" s="396"/>
      <c r="M133" s="390"/>
      <c r="N133" s="395"/>
      <c r="O133" s="396"/>
      <c r="P133" s="397"/>
      <c r="Q133" s="395"/>
    </row>
    <row r="134" spans="1:18" x14ac:dyDescent="0.25">
      <c r="A134" s="321" t="s">
        <v>130</v>
      </c>
      <c r="B134" s="254" t="s">
        <v>238</v>
      </c>
      <c r="C134" s="487">
        <v>10.1</v>
      </c>
      <c r="D134" s="545"/>
      <c r="E134" s="305">
        <v>43.1</v>
      </c>
      <c r="F134" s="546">
        <v>10</v>
      </c>
      <c r="G134" s="480">
        <v>11.1</v>
      </c>
      <c r="H134" s="480">
        <v>10.8</v>
      </c>
      <c r="I134" s="327">
        <v>11.2</v>
      </c>
      <c r="K134" s="354"/>
      <c r="L134" s="396"/>
      <c r="M134" s="390"/>
      <c r="N134" s="395"/>
      <c r="O134" s="397"/>
      <c r="P134" s="397"/>
      <c r="Q134" s="395"/>
    </row>
    <row r="135" spans="1:18" ht="15" customHeight="1" x14ac:dyDescent="0.25">
      <c r="A135" s="321"/>
      <c r="B135" s="254"/>
      <c r="C135" s="516"/>
      <c r="E135" s="331"/>
      <c r="F135" s="514"/>
      <c r="G135" s="515"/>
      <c r="H135" s="515"/>
      <c r="I135" s="323"/>
      <c r="K135" s="354"/>
      <c r="L135" s="398"/>
      <c r="M135" s="355"/>
      <c r="N135" s="390"/>
      <c r="O135" s="399"/>
      <c r="P135" s="399"/>
      <c r="Q135" s="390"/>
    </row>
    <row r="136" spans="1:18" x14ac:dyDescent="0.25">
      <c r="A136" s="289" t="s">
        <v>240</v>
      </c>
      <c r="B136" s="292" t="s">
        <v>238</v>
      </c>
      <c r="C136" s="467">
        <v>15</v>
      </c>
      <c r="E136" s="302">
        <v>55.1</v>
      </c>
      <c r="F136" s="470">
        <v>14.1</v>
      </c>
      <c r="G136" s="544">
        <v>15.7</v>
      </c>
      <c r="H136" s="544">
        <v>17.3</v>
      </c>
      <c r="I136" s="294">
        <v>8</v>
      </c>
      <c r="K136" s="354"/>
      <c r="L136" s="398"/>
      <c r="M136" s="355"/>
      <c r="N136" s="355"/>
      <c r="O136" s="355"/>
      <c r="P136" s="355"/>
      <c r="Q136" s="355"/>
    </row>
    <row r="137" spans="1:18" x14ac:dyDescent="0.25">
      <c r="A137" s="321" t="s">
        <v>117</v>
      </c>
      <c r="B137" s="254" t="s">
        <v>238</v>
      </c>
      <c r="C137" s="547">
        <v>4.5999999999999996</v>
      </c>
      <c r="E137" s="337">
        <v>21.5</v>
      </c>
      <c r="F137" s="548">
        <v>4.7</v>
      </c>
      <c r="G137" s="549">
        <v>4.7</v>
      </c>
      <c r="H137" s="549">
        <v>5.3</v>
      </c>
      <c r="I137" s="328">
        <v>6.8</v>
      </c>
    </row>
    <row r="138" spans="1:18" x14ac:dyDescent="0.25">
      <c r="A138" s="321" t="s">
        <v>130</v>
      </c>
      <c r="B138" s="254" t="s">
        <v>238</v>
      </c>
      <c r="C138" s="547">
        <v>10.4</v>
      </c>
      <c r="E138" s="337">
        <v>33.6</v>
      </c>
      <c r="F138" s="548">
        <v>9.4</v>
      </c>
      <c r="G138" s="549">
        <v>11</v>
      </c>
      <c r="H138" s="549">
        <v>12</v>
      </c>
      <c r="I138" s="328">
        <v>1.2</v>
      </c>
    </row>
    <row r="139" spans="1:18" x14ac:dyDescent="0.25">
      <c r="A139" s="240" t="s">
        <v>331</v>
      </c>
      <c r="B139" s="240"/>
      <c r="C139" s="239"/>
    </row>
    <row r="140" spans="1:18" ht="12.95" customHeight="1" x14ac:dyDescent="0.25"/>
    <row r="141" spans="1:18" ht="21" customHeight="1" x14ac:dyDescent="0.25">
      <c r="A141" s="207" t="s">
        <v>325</v>
      </c>
    </row>
    <row r="142" spans="1:18" s="236" customFormat="1" ht="14.1" customHeight="1" x14ac:dyDescent="0.2">
      <c r="A142" s="241"/>
      <c r="B142" s="241"/>
      <c r="C142" s="402" t="s">
        <v>198</v>
      </c>
      <c r="D142" s="231"/>
      <c r="E142" s="403" t="s">
        <v>194</v>
      </c>
      <c r="F142" s="232" t="s">
        <v>195</v>
      </c>
      <c r="G142" s="232" t="s">
        <v>196</v>
      </c>
      <c r="H142" s="232" t="s">
        <v>197</v>
      </c>
      <c r="I142" s="232" t="s">
        <v>198</v>
      </c>
      <c r="K142" s="350"/>
      <c r="L142" s="350"/>
      <c r="M142" s="351"/>
      <c r="N142" s="351"/>
      <c r="O142" s="351"/>
      <c r="P142" s="351"/>
      <c r="Q142" s="351"/>
      <c r="R142" s="350"/>
    </row>
    <row r="143" spans="1:18" s="236" customFormat="1" ht="14.1" customHeight="1" x14ac:dyDescent="0.2">
      <c r="A143" s="241"/>
      <c r="B143" s="241"/>
      <c r="C143" s="489">
        <v>2017</v>
      </c>
      <c r="D143" s="231"/>
      <c r="E143" s="403">
        <v>2016</v>
      </c>
      <c r="F143" s="233">
        <v>2016</v>
      </c>
      <c r="G143" s="233">
        <v>2016</v>
      </c>
      <c r="H143" s="233">
        <v>2016</v>
      </c>
      <c r="I143" s="233">
        <v>2016</v>
      </c>
      <c r="K143" s="350"/>
      <c r="L143" s="350"/>
      <c r="M143" s="351"/>
      <c r="N143" s="351"/>
      <c r="O143" s="351"/>
      <c r="P143" s="351"/>
      <c r="Q143" s="351"/>
      <c r="R143" s="350"/>
    </row>
    <row r="144" spans="1:18" x14ac:dyDescent="0.25">
      <c r="A144" s="289" t="s">
        <v>241</v>
      </c>
      <c r="B144" s="292" t="s">
        <v>200</v>
      </c>
      <c r="C144" s="550">
        <v>10865</v>
      </c>
      <c r="E144" s="342">
        <v>32936</v>
      </c>
      <c r="F144" s="551">
        <v>9914</v>
      </c>
      <c r="G144" s="552">
        <v>9602</v>
      </c>
      <c r="H144" s="552">
        <v>7175</v>
      </c>
      <c r="I144" s="338">
        <v>6245</v>
      </c>
    </row>
    <row r="145" spans="1:9" x14ac:dyDescent="0.25">
      <c r="A145" s="321" t="s">
        <v>165</v>
      </c>
      <c r="B145" s="254" t="s">
        <v>200</v>
      </c>
      <c r="C145" s="511">
        <v>9904</v>
      </c>
      <c r="E145" s="330">
        <v>28272</v>
      </c>
      <c r="F145" s="512">
        <v>8790</v>
      </c>
      <c r="G145" s="513">
        <v>8466</v>
      </c>
      <c r="H145" s="513">
        <v>6007</v>
      </c>
      <c r="I145" s="322">
        <v>5009</v>
      </c>
    </row>
    <row r="146" spans="1:9" x14ac:dyDescent="0.25">
      <c r="A146" s="321" t="s">
        <v>117</v>
      </c>
      <c r="B146" s="254" t="s">
        <v>200</v>
      </c>
      <c r="C146" s="511">
        <v>726</v>
      </c>
      <c r="E146" s="330">
        <v>3729</v>
      </c>
      <c r="F146" s="514">
        <v>905</v>
      </c>
      <c r="G146" s="515">
        <v>920</v>
      </c>
      <c r="H146" s="515">
        <v>952</v>
      </c>
      <c r="I146" s="323">
        <v>952</v>
      </c>
    </row>
    <row r="147" spans="1:9" x14ac:dyDescent="0.25">
      <c r="A147" s="321" t="s">
        <v>130</v>
      </c>
      <c r="B147" s="254" t="s">
        <v>200</v>
      </c>
      <c r="C147" s="511">
        <v>235</v>
      </c>
      <c r="E147" s="331">
        <v>935</v>
      </c>
      <c r="F147" s="514">
        <v>219</v>
      </c>
      <c r="G147" s="515">
        <v>216</v>
      </c>
      <c r="H147" s="515">
        <v>216</v>
      </c>
      <c r="I147" s="323">
        <v>284</v>
      </c>
    </row>
    <row r="148" spans="1:9" x14ac:dyDescent="0.25">
      <c r="A148" s="289" t="s">
        <v>242</v>
      </c>
      <c r="B148" s="292" t="s">
        <v>200</v>
      </c>
      <c r="C148" s="508">
        <v>6063</v>
      </c>
      <c r="E148" s="329">
        <v>15688</v>
      </c>
      <c r="F148" s="509">
        <v>5971</v>
      </c>
      <c r="G148" s="510">
        <v>4969</v>
      </c>
      <c r="H148" s="510">
        <v>3230</v>
      </c>
      <c r="I148" s="320">
        <v>1518</v>
      </c>
    </row>
    <row r="149" spans="1:9" x14ac:dyDescent="0.25">
      <c r="A149" s="321" t="s">
        <v>165</v>
      </c>
      <c r="B149" s="254" t="s">
        <v>200</v>
      </c>
      <c r="C149" s="511">
        <v>5060</v>
      </c>
      <c r="E149" s="330">
        <v>11068</v>
      </c>
      <c r="F149" s="512">
        <v>4916</v>
      </c>
      <c r="G149" s="513">
        <v>3862</v>
      </c>
      <c r="H149" s="513">
        <v>1989</v>
      </c>
      <c r="I149" s="322">
        <v>301</v>
      </c>
    </row>
    <row r="150" spans="1:9" x14ac:dyDescent="0.25">
      <c r="A150" s="287"/>
      <c r="B150" s="254" t="s">
        <v>236</v>
      </c>
      <c r="C150" s="553">
        <v>1.68</v>
      </c>
      <c r="E150" s="259">
        <v>1.64</v>
      </c>
      <c r="F150" s="436">
        <v>1.66</v>
      </c>
      <c r="G150" s="254">
        <v>1.56</v>
      </c>
      <c r="H150" s="254">
        <v>1.72</v>
      </c>
      <c r="I150" s="248">
        <v>1.95</v>
      </c>
    </row>
    <row r="151" spans="1:9" x14ac:dyDescent="0.25">
      <c r="A151" s="287" t="s">
        <v>117</v>
      </c>
      <c r="B151" s="254" t="s">
        <v>200</v>
      </c>
      <c r="C151" s="511">
        <v>750</v>
      </c>
      <c r="E151" s="330">
        <v>3586</v>
      </c>
      <c r="F151" s="514">
        <v>812</v>
      </c>
      <c r="G151" s="515">
        <v>848</v>
      </c>
      <c r="H151" s="515">
        <v>976</v>
      </c>
      <c r="I151" s="323">
        <v>950</v>
      </c>
    </row>
    <row r="152" spans="1:9" x14ac:dyDescent="0.25">
      <c r="A152" s="287"/>
      <c r="B152" s="254" t="s">
        <v>236</v>
      </c>
      <c r="C152" s="554">
        <v>38.5</v>
      </c>
      <c r="E152" s="259">
        <v>45.1</v>
      </c>
      <c r="F152" s="436">
        <v>51.5</v>
      </c>
      <c r="G152" s="254">
        <v>41.2</v>
      </c>
      <c r="H152" s="254">
        <v>45.1</v>
      </c>
      <c r="I152" s="248">
        <v>43.2</v>
      </c>
    </row>
    <row r="153" spans="1:9" x14ac:dyDescent="0.25">
      <c r="A153" s="287" t="s">
        <v>130</v>
      </c>
      <c r="B153" s="254" t="s">
        <v>200</v>
      </c>
      <c r="C153" s="511">
        <v>253</v>
      </c>
      <c r="E153" s="330">
        <v>1034</v>
      </c>
      <c r="F153" s="514">
        <v>243</v>
      </c>
      <c r="G153" s="515">
        <v>259</v>
      </c>
      <c r="H153" s="515">
        <v>265</v>
      </c>
      <c r="I153" s="323">
        <v>267</v>
      </c>
    </row>
    <row r="154" spans="1:9" x14ac:dyDescent="0.25">
      <c r="A154" s="287"/>
      <c r="B154" s="254" t="s">
        <v>236</v>
      </c>
      <c r="C154" s="554">
        <v>11.2</v>
      </c>
      <c r="E154" s="259">
        <v>11.6</v>
      </c>
      <c r="F154" s="459">
        <v>10</v>
      </c>
      <c r="G154" s="254">
        <v>11.2</v>
      </c>
      <c r="H154" s="254">
        <v>12.9</v>
      </c>
      <c r="I154" s="248">
        <v>12.1</v>
      </c>
    </row>
    <row r="155" spans="1:9" x14ac:dyDescent="0.25">
      <c r="A155" s="289" t="s">
        <v>206</v>
      </c>
      <c r="B155" s="292" t="s">
        <v>317</v>
      </c>
      <c r="C155" s="555">
        <v>6.6</v>
      </c>
      <c r="E155" s="343">
        <v>12.2</v>
      </c>
      <c r="F155" s="556">
        <v>8.8000000000000007</v>
      </c>
      <c r="G155" s="314">
        <v>8.8000000000000007</v>
      </c>
      <c r="H155" s="314">
        <v>15.7</v>
      </c>
      <c r="I155" s="339">
        <v>29.6</v>
      </c>
    </row>
    <row r="156" spans="1:9" ht="15" customHeight="1" x14ac:dyDescent="0.25">
      <c r="A156" s="289"/>
      <c r="B156" s="292"/>
      <c r="C156" s="491"/>
      <c r="E156" s="343"/>
      <c r="F156" s="556"/>
      <c r="G156" s="314"/>
      <c r="H156" s="314"/>
      <c r="I156" s="339"/>
    </row>
    <row r="157" spans="1:9" x14ac:dyDescent="0.25">
      <c r="A157" s="289" t="s">
        <v>243</v>
      </c>
      <c r="B157" s="292" t="s">
        <v>238</v>
      </c>
      <c r="C157" s="550">
        <v>1293</v>
      </c>
      <c r="E157" s="342">
        <v>6171</v>
      </c>
      <c r="F157" s="551">
        <v>1685</v>
      </c>
      <c r="G157" s="552">
        <v>1410</v>
      </c>
      <c r="H157" s="552">
        <v>1633</v>
      </c>
      <c r="I157" s="338">
        <v>1443</v>
      </c>
    </row>
    <row r="158" spans="1:9" x14ac:dyDescent="0.25">
      <c r="A158" s="287" t="s">
        <v>165</v>
      </c>
      <c r="B158" s="254" t="s">
        <v>238</v>
      </c>
      <c r="C158" s="557">
        <v>273</v>
      </c>
      <c r="E158" s="280">
        <v>585</v>
      </c>
      <c r="F158" s="453">
        <v>262</v>
      </c>
      <c r="G158" s="341">
        <v>194</v>
      </c>
      <c r="H158" s="341">
        <v>110</v>
      </c>
      <c r="I158" s="267">
        <v>19</v>
      </c>
    </row>
    <row r="159" spans="1:9" x14ac:dyDescent="0.25">
      <c r="A159" s="287" t="s">
        <v>117</v>
      </c>
      <c r="B159" s="254" t="s">
        <v>238</v>
      </c>
      <c r="C159" s="557">
        <v>929</v>
      </c>
      <c r="E159" s="344">
        <v>5201</v>
      </c>
      <c r="F159" s="558">
        <v>1345</v>
      </c>
      <c r="G159" s="559">
        <v>1123</v>
      </c>
      <c r="H159" s="559">
        <v>1413</v>
      </c>
      <c r="I159" s="340">
        <v>1320</v>
      </c>
    </row>
    <row r="160" spans="1:9" x14ac:dyDescent="0.25">
      <c r="A160" s="287" t="s">
        <v>130</v>
      </c>
      <c r="B160" s="254" t="s">
        <v>238</v>
      </c>
      <c r="C160" s="557">
        <v>91</v>
      </c>
      <c r="E160" s="280">
        <v>385</v>
      </c>
      <c r="F160" s="453">
        <v>78</v>
      </c>
      <c r="G160" s="341">
        <v>93</v>
      </c>
      <c r="H160" s="560">
        <v>110</v>
      </c>
      <c r="I160" s="267">
        <v>104</v>
      </c>
    </row>
    <row r="161" spans="1:9" x14ac:dyDescent="0.25">
      <c r="A161" s="289" t="s">
        <v>208</v>
      </c>
      <c r="B161" s="292" t="s">
        <v>202</v>
      </c>
      <c r="C161" s="555">
        <v>64.5</v>
      </c>
      <c r="E161" s="343">
        <v>57.7</v>
      </c>
      <c r="F161" s="561">
        <v>64.3</v>
      </c>
      <c r="G161" s="314">
        <v>56.1</v>
      </c>
      <c r="H161" s="314">
        <v>55.8</v>
      </c>
      <c r="I161" s="339">
        <v>53.8</v>
      </c>
    </row>
    <row r="162" spans="1:9" x14ac:dyDescent="0.25">
      <c r="A162" s="287" t="s">
        <v>165</v>
      </c>
      <c r="B162" s="254" t="s">
        <v>202</v>
      </c>
      <c r="C162" s="562">
        <v>65.5</v>
      </c>
      <c r="E162" s="280">
        <v>57.8</v>
      </c>
      <c r="F162" s="453">
        <v>61.9</v>
      </c>
      <c r="G162" s="341">
        <v>57.1</v>
      </c>
      <c r="H162" s="341">
        <v>51.5</v>
      </c>
      <c r="I162" s="267">
        <v>43.1</v>
      </c>
    </row>
    <row r="163" spans="1:9" x14ac:dyDescent="0.25">
      <c r="A163" s="287" t="s">
        <v>117</v>
      </c>
      <c r="B163" s="341" t="s">
        <v>202</v>
      </c>
      <c r="C163" s="562">
        <v>63</v>
      </c>
      <c r="E163" s="280">
        <v>56.3</v>
      </c>
      <c r="F163" s="453">
        <v>64.099999999999994</v>
      </c>
      <c r="G163" s="451">
        <v>54</v>
      </c>
      <c r="H163" s="341">
        <v>54.5</v>
      </c>
      <c r="I163" s="267">
        <v>52.2</v>
      </c>
    </row>
    <row r="164" spans="1:9" x14ac:dyDescent="0.25">
      <c r="A164" s="287" t="s">
        <v>130</v>
      </c>
      <c r="B164" s="254" t="s">
        <v>202</v>
      </c>
      <c r="C164" s="562">
        <v>76.400000000000006</v>
      </c>
      <c r="E164" s="279">
        <v>77</v>
      </c>
      <c r="F164" s="453">
        <v>77.3</v>
      </c>
      <c r="G164" s="341">
        <v>78.599999999999994</v>
      </c>
      <c r="H164" s="341">
        <v>76.7</v>
      </c>
      <c r="I164" s="267">
        <v>75.7</v>
      </c>
    </row>
    <row r="165" spans="1:9" x14ac:dyDescent="0.25">
      <c r="A165" s="289" t="s">
        <v>244</v>
      </c>
      <c r="B165" s="292" t="s">
        <v>238</v>
      </c>
      <c r="C165" s="550">
        <v>834</v>
      </c>
      <c r="E165" s="342">
        <v>3562</v>
      </c>
      <c r="F165" s="551">
        <v>1084</v>
      </c>
      <c r="G165" s="552">
        <v>791</v>
      </c>
      <c r="H165" s="552">
        <v>911</v>
      </c>
      <c r="I165" s="338">
        <v>776</v>
      </c>
    </row>
    <row r="166" spans="1:9" x14ac:dyDescent="0.25">
      <c r="A166" s="287" t="s">
        <v>165</v>
      </c>
      <c r="B166" s="254" t="s">
        <v>238</v>
      </c>
      <c r="C166" s="557">
        <v>179</v>
      </c>
      <c r="E166" s="280">
        <v>338</v>
      </c>
      <c r="F166" s="453">
        <v>162</v>
      </c>
      <c r="G166" s="341">
        <v>111</v>
      </c>
      <c r="H166" s="341">
        <v>57</v>
      </c>
      <c r="I166" s="267">
        <v>8</v>
      </c>
    </row>
    <row r="167" spans="1:9" x14ac:dyDescent="0.25">
      <c r="A167" s="321" t="s">
        <v>117</v>
      </c>
      <c r="B167" s="254" t="s">
        <v>238</v>
      </c>
      <c r="C167" s="557">
        <v>585</v>
      </c>
      <c r="E167" s="344">
        <v>2928</v>
      </c>
      <c r="F167" s="453">
        <v>862</v>
      </c>
      <c r="G167" s="341">
        <v>607</v>
      </c>
      <c r="H167" s="341">
        <v>770</v>
      </c>
      <c r="I167" s="267">
        <v>689</v>
      </c>
    </row>
    <row r="168" spans="1:9" x14ac:dyDescent="0.25">
      <c r="A168" s="287" t="s">
        <v>130</v>
      </c>
      <c r="B168" s="254" t="s">
        <v>238</v>
      </c>
      <c r="C168" s="557">
        <v>70</v>
      </c>
      <c r="E168" s="280">
        <v>296</v>
      </c>
      <c r="F168" s="453">
        <v>60</v>
      </c>
      <c r="G168" s="341">
        <v>73</v>
      </c>
      <c r="H168" s="341">
        <v>84</v>
      </c>
      <c r="I168" s="267">
        <v>79</v>
      </c>
    </row>
    <row r="169" spans="1:9" ht="15" customHeight="1" x14ac:dyDescent="0.25">
      <c r="A169" s="250"/>
      <c r="B169" s="246"/>
      <c r="C169" s="431"/>
      <c r="E169" s="273"/>
      <c r="F169" s="432"/>
      <c r="G169" s="405"/>
      <c r="H169" s="405"/>
      <c r="I169" s="262"/>
    </row>
    <row r="170" spans="1:9" x14ac:dyDescent="0.25">
      <c r="A170" s="289" t="s">
        <v>248</v>
      </c>
      <c r="B170" s="292" t="s">
        <v>238</v>
      </c>
      <c r="C170" s="550">
        <v>757</v>
      </c>
      <c r="E170" s="342">
        <v>3284</v>
      </c>
      <c r="F170" s="497">
        <v>985</v>
      </c>
      <c r="G170" s="498">
        <v>739</v>
      </c>
      <c r="H170" s="498">
        <v>854</v>
      </c>
      <c r="I170" s="317">
        <v>706</v>
      </c>
    </row>
    <row r="171" spans="1:9" x14ac:dyDescent="0.25">
      <c r="A171" s="321" t="s">
        <v>165</v>
      </c>
      <c r="B171" s="254" t="s">
        <v>238</v>
      </c>
      <c r="C171" s="557">
        <v>161</v>
      </c>
      <c r="E171" s="344">
        <v>304</v>
      </c>
      <c r="F171" s="563">
        <v>146</v>
      </c>
      <c r="G171" s="560">
        <v>100</v>
      </c>
      <c r="H171" s="560">
        <v>51</v>
      </c>
      <c r="I171" s="345">
        <v>7</v>
      </c>
    </row>
    <row r="172" spans="1:9" x14ac:dyDescent="0.25">
      <c r="A172" s="321" t="s">
        <v>117</v>
      </c>
      <c r="B172" s="254" t="s">
        <v>238</v>
      </c>
      <c r="C172" s="557">
        <v>532</v>
      </c>
      <c r="E172" s="344">
        <v>2705</v>
      </c>
      <c r="F172" s="563">
        <v>784</v>
      </c>
      <c r="G172" s="560">
        <v>570</v>
      </c>
      <c r="H172" s="560">
        <v>724</v>
      </c>
      <c r="I172" s="345">
        <v>627</v>
      </c>
    </row>
    <row r="173" spans="1:9" x14ac:dyDescent="0.25">
      <c r="A173" s="321" t="s">
        <v>130</v>
      </c>
      <c r="B173" s="254" t="s">
        <v>238</v>
      </c>
      <c r="C173" s="557">
        <v>64</v>
      </c>
      <c r="E173" s="344">
        <v>275</v>
      </c>
      <c r="F173" s="563">
        <v>55</v>
      </c>
      <c r="G173" s="560">
        <v>69</v>
      </c>
      <c r="H173" s="560">
        <v>79</v>
      </c>
      <c r="I173" s="345">
        <v>72</v>
      </c>
    </row>
    <row r="174" spans="1:9" ht="15" customHeight="1" x14ac:dyDescent="0.25">
      <c r="A174" s="287"/>
      <c r="B174" s="254"/>
      <c r="C174" s="413"/>
      <c r="E174" s="258"/>
      <c r="F174" s="436"/>
      <c r="G174" s="254"/>
      <c r="H174" s="254"/>
      <c r="I174" s="248"/>
    </row>
    <row r="175" spans="1:9" x14ac:dyDescent="0.25">
      <c r="A175" s="289" t="s">
        <v>245</v>
      </c>
      <c r="B175" s="292" t="s">
        <v>238</v>
      </c>
      <c r="C175" s="550">
        <v>785</v>
      </c>
      <c r="E175" s="342">
        <v>2757</v>
      </c>
      <c r="F175" s="497">
        <v>726</v>
      </c>
      <c r="G175" s="498">
        <v>676</v>
      </c>
      <c r="H175" s="498">
        <v>636</v>
      </c>
      <c r="I175" s="317">
        <v>719</v>
      </c>
    </row>
    <row r="176" spans="1:9" x14ac:dyDescent="0.25">
      <c r="A176" s="321" t="s">
        <v>165</v>
      </c>
      <c r="B176" s="254" t="s">
        <v>238</v>
      </c>
      <c r="C176" s="413">
        <v>6</v>
      </c>
      <c r="E176" s="564">
        <v>0</v>
      </c>
      <c r="F176" s="433">
        <v>0</v>
      </c>
      <c r="G176" s="434">
        <v>0</v>
      </c>
      <c r="H176" s="434">
        <v>0</v>
      </c>
      <c r="I176" s="263">
        <v>0</v>
      </c>
    </row>
    <row r="177" spans="1:9" x14ac:dyDescent="0.25">
      <c r="A177" s="321" t="s">
        <v>117</v>
      </c>
      <c r="B177" s="254" t="s">
        <v>238</v>
      </c>
      <c r="C177" s="413">
        <v>715</v>
      </c>
      <c r="E177" s="258">
        <v>2538</v>
      </c>
      <c r="F177" s="414">
        <v>666</v>
      </c>
      <c r="G177" s="412">
        <v>604</v>
      </c>
      <c r="H177" s="412">
        <v>558</v>
      </c>
      <c r="I177" s="247">
        <v>710</v>
      </c>
    </row>
    <row r="178" spans="1:9" x14ac:dyDescent="0.25">
      <c r="A178" s="321" t="s">
        <v>130</v>
      </c>
      <c r="B178" s="254" t="s">
        <v>238</v>
      </c>
      <c r="C178" s="413">
        <v>64</v>
      </c>
      <c r="E178" s="258">
        <v>219</v>
      </c>
      <c r="F178" s="414">
        <v>60</v>
      </c>
      <c r="G178" s="412">
        <v>72</v>
      </c>
      <c r="H178" s="412">
        <v>78</v>
      </c>
      <c r="I178" s="247">
        <v>9</v>
      </c>
    </row>
    <row r="179" spans="1:9" x14ac:dyDescent="0.25">
      <c r="A179" s="236" t="s">
        <v>330</v>
      </c>
      <c r="B179" s="239"/>
      <c r="C179" s="239"/>
    </row>
  </sheetData>
  <pageMargins left="0.75" right="0.8" top="1" bottom="1" header="0.5" footer="0.5"/>
  <pageSetup paperSize="9" scale="77" fitToHeight="3"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0"/>
    <pageSetUpPr fitToPage="1"/>
  </sheetPr>
  <dimension ref="A1:D34"/>
  <sheetViews>
    <sheetView workbookViewId="0">
      <pane xSplit="1" topLeftCell="B1" activePane="topRight" state="frozen"/>
      <selection activeCell="D14" sqref="D14"/>
      <selection pane="topRight"/>
    </sheetView>
  </sheetViews>
  <sheetFormatPr defaultColWidth="8.85546875" defaultRowHeight="12.75" x14ac:dyDescent="0.2"/>
  <cols>
    <col min="1" max="1" width="44.5703125" style="14" bestFit="1" customWidth="1"/>
    <col min="2" max="4" width="7.42578125" style="14" customWidth="1"/>
    <col min="5" max="16384" width="8.85546875" style="14"/>
  </cols>
  <sheetData>
    <row r="1" spans="1:4" ht="15.75" x14ac:dyDescent="0.25">
      <c r="A1" s="25" t="s">
        <v>44</v>
      </c>
    </row>
    <row r="2" spans="1:4" ht="15.6" customHeight="1" x14ac:dyDescent="0.25">
      <c r="A2" s="25"/>
      <c r="B2" s="174"/>
    </row>
    <row r="3" spans="1:4" x14ac:dyDescent="0.2">
      <c r="A3" s="26" t="s">
        <v>95</v>
      </c>
      <c r="B3" s="141" t="s">
        <v>129</v>
      </c>
      <c r="C3" s="141" t="s">
        <v>141</v>
      </c>
      <c r="D3" s="141" t="s">
        <v>150</v>
      </c>
    </row>
    <row r="4" spans="1:4" x14ac:dyDescent="0.2">
      <c r="A4" s="1" t="s">
        <v>122</v>
      </c>
      <c r="B4" s="15"/>
      <c r="C4" s="15"/>
      <c r="D4" s="15"/>
    </row>
    <row r="5" spans="1:4" x14ac:dyDescent="0.2">
      <c r="A5" s="4" t="s">
        <v>45</v>
      </c>
      <c r="B5" s="32">
        <v>95</v>
      </c>
      <c r="C5" s="32">
        <v>76</v>
      </c>
      <c r="D5" s="32">
        <v>104</v>
      </c>
    </row>
    <row r="6" spans="1:4" x14ac:dyDescent="0.2">
      <c r="A6" s="4" t="s">
        <v>142</v>
      </c>
      <c r="B6" s="31" t="s">
        <v>60</v>
      </c>
      <c r="C6" s="32">
        <v>28</v>
      </c>
      <c r="D6" s="32" t="s">
        <v>60</v>
      </c>
    </row>
    <row r="7" spans="1:4" x14ac:dyDescent="0.2">
      <c r="A7" s="4" t="s">
        <v>47</v>
      </c>
      <c r="B7" s="31">
        <v>72</v>
      </c>
      <c r="C7" s="31">
        <v>68</v>
      </c>
      <c r="D7" s="31">
        <v>70</v>
      </c>
    </row>
    <row r="8" spans="1:4" x14ac:dyDescent="0.2">
      <c r="A8" s="4" t="s">
        <v>46</v>
      </c>
      <c r="B8" s="32">
        <v>36</v>
      </c>
      <c r="C8" s="32">
        <v>47</v>
      </c>
      <c r="D8" s="32">
        <v>80</v>
      </c>
    </row>
    <row r="9" spans="1:4" x14ac:dyDescent="0.2">
      <c r="A9" s="4" t="s">
        <v>140</v>
      </c>
      <c r="B9" s="32">
        <v>85</v>
      </c>
      <c r="C9" s="32">
        <v>81</v>
      </c>
      <c r="D9" s="32">
        <v>68</v>
      </c>
    </row>
    <row r="10" spans="1:4" x14ac:dyDescent="0.2">
      <c r="A10" s="4" t="s">
        <v>48</v>
      </c>
      <c r="B10" s="159">
        <v>100</v>
      </c>
      <c r="C10" s="159">
        <v>89</v>
      </c>
      <c r="D10" s="159">
        <v>73</v>
      </c>
    </row>
    <row r="11" spans="1:4" x14ac:dyDescent="0.2">
      <c r="A11" s="4" t="s">
        <v>115</v>
      </c>
      <c r="B11" s="31">
        <v>86</v>
      </c>
      <c r="C11" s="31">
        <v>61</v>
      </c>
      <c r="D11" s="31">
        <v>102</v>
      </c>
    </row>
    <row r="12" spans="1:4" x14ac:dyDescent="0.2">
      <c r="A12" s="4" t="s">
        <v>116</v>
      </c>
      <c r="B12" s="32">
        <v>1</v>
      </c>
      <c r="C12" s="32">
        <v>2</v>
      </c>
      <c r="D12" s="32">
        <v>3</v>
      </c>
    </row>
    <row r="13" spans="1:4" x14ac:dyDescent="0.2">
      <c r="A13" s="4" t="s">
        <v>283</v>
      </c>
      <c r="B13" s="34">
        <v>-19</v>
      </c>
      <c r="C13" s="34">
        <v>-23</v>
      </c>
      <c r="D13" s="34">
        <v>-87</v>
      </c>
    </row>
    <row r="14" spans="1:4" x14ac:dyDescent="0.2">
      <c r="A14" s="154" t="s">
        <v>114</v>
      </c>
      <c r="B14" s="161">
        <v>456</v>
      </c>
      <c r="C14" s="161">
        <v>429</v>
      </c>
      <c r="D14" s="161">
        <v>413</v>
      </c>
    </row>
    <row r="15" spans="1:4" x14ac:dyDescent="0.2">
      <c r="A15" s="29" t="s">
        <v>121</v>
      </c>
      <c r="B15" s="160"/>
      <c r="C15" s="160"/>
      <c r="D15" s="160"/>
    </row>
    <row r="16" spans="1:4" x14ac:dyDescent="0.2">
      <c r="A16" s="89"/>
      <c r="B16" s="110"/>
      <c r="C16" s="110"/>
      <c r="D16" s="110"/>
    </row>
    <row r="17" spans="1:4" s="131" customFormat="1" ht="13.15" customHeight="1" x14ac:dyDescent="0.2">
      <c r="A17" s="129"/>
      <c r="B17" s="175"/>
    </row>
    <row r="18" spans="1:4" x14ac:dyDescent="0.2">
      <c r="A18" s="12"/>
      <c r="B18" s="141" t="s">
        <v>129</v>
      </c>
      <c r="C18" s="141" t="s">
        <v>141</v>
      </c>
      <c r="D18" s="141" t="s">
        <v>150</v>
      </c>
    </row>
    <row r="19" spans="1:4" x14ac:dyDescent="0.2">
      <c r="A19" s="1" t="s">
        <v>5</v>
      </c>
      <c r="B19" s="112"/>
      <c r="C19" s="112"/>
      <c r="D19" s="112"/>
    </row>
    <row r="20" spans="1:4" x14ac:dyDescent="0.2">
      <c r="A20" s="11" t="s">
        <v>50</v>
      </c>
      <c r="B20" s="17">
        <v>57</v>
      </c>
      <c r="C20" s="17">
        <v>54</v>
      </c>
      <c r="D20" s="17">
        <v>47</v>
      </c>
    </row>
    <row r="21" spans="1:4" x14ac:dyDescent="0.2">
      <c r="A21" s="12" t="s">
        <v>125</v>
      </c>
      <c r="B21" s="17">
        <v>6</v>
      </c>
      <c r="C21" s="17">
        <v>14</v>
      </c>
      <c r="D21" s="17">
        <v>10</v>
      </c>
    </row>
    <row r="22" spans="1:4" x14ac:dyDescent="0.2">
      <c r="A22" s="12" t="s">
        <v>52</v>
      </c>
      <c r="B22" s="17">
        <v>17</v>
      </c>
      <c r="C22" s="17">
        <v>14</v>
      </c>
      <c r="D22" s="17">
        <v>12</v>
      </c>
    </row>
    <row r="23" spans="1:4" x14ac:dyDescent="0.2">
      <c r="A23" s="12" t="s">
        <v>49</v>
      </c>
      <c r="B23" s="17">
        <v>11</v>
      </c>
      <c r="C23" s="17">
        <v>8</v>
      </c>
      <c r="D23" s="17">
        <v>6</v>
      </c>
    </row>
    <row r="24" spans="1:4" x14ac:dyDescent="0.2">
      <c r="A24" s="12" t="s">
        <v>284</v>
      </c>
      <c r="B24" s="17">
        <v>6</v>
      </c>
      <c r="C24" s="17">
        <v>2</v>
      </c>
      <c r="D24" s="17" t="s">
        <v>60</v>
      </c>
    </row>
    <row r="25" spans="1:4" x14ac:dyDescent="0.2">
      <c r="A25" s="12" t="s">
        <v>55</v>
      </c>
      <c r="B25" s="17">
        <v>5</v>
      </c>
      <c r="C25" s="17">
        <v>5</v>
      </c>
      <c r="D25" s="17">
        <v>6</v>
      </c>
    </row>
    <row r="26" spans="1:4" x14ac:dyDescent="0.2">
      <c r="A26" s="12" t="s">
        <v>53</v>
      </c>
      <c r="B26" s="17">
        <v>3</v>
      </c>
      <c r="C26" s="17">
        <v>2</v>
      </c>
      <c r="D26" s="17">
        <v>6</v>
      </c>
    </row>
    <row r="27" spans="1:4" x14ac:dyDescent="0.2">
      <c r="A27" s="11" t="s">
        <v>51</v>
      </c>
      <c r="B27" s="17">
        <v>7</v>
      </c>
      <c r="C27" s="17">
        <v>5</v>
      </c>
      <c r="D27" s="17">
        <v>2</v>
      </c>
    </row>
    <row r="28" spans="1:4" x14ac:dyDescent="0.2">
      <c r="A28" s="12" t="s">
        <v>128</v>
      </c>
      <c r="B28" s="17">
        <v>6</v>
      </c>
      <c r="C28" s="17">
        <v>5</v>
      </c>
      <c r="D28" s="17">
        <v>4</v>
      </c>
    </row>
    <row r="29" spans="1:4" x14ac:dyDescent="0.2">
      <c r="A29" s="12" t="s">
        <v>54</v>
      </c>
      <c r="B29" s="17">
        <v>3</v>
      </c>
      <c r="C29" s="17">
        <v>6</v>
      </c>
      <c r="D29" s="17">
        <v>5</v>
      </c>
    </row>
    <row r="30" spans="1:4" x14ac:dyDescent="0.2">
      <c r="A30" s="12" t="s">
        <v>56</v>
      </c>
      <c r="B30" s="132">
        <v>18</v>
      </c>
      <c r="C30" s="132">
        <v>11</v>
      </c>
      <c r="D30" s="132">
        <v>6</v>
      </c>
    </row>
    <row r="31" spans="1:4" x14ac:dyDescent="0.2">
      <c r="A31" s="154" t="s">
        <v>114</v>
      </c>
      <c r="B31" s="155">
        <v>139</v>
      </c>
      <c r="C31" s="155">
        <v>126</v>
      </c>
      <c r="D31" s="155">
        <v>104</v>
      </c>
    </row>
    <row r="32" spans="1:4" x14ac:dyDescent="0.2">
      <c r="A32" s="111"/>
      <c r="B32" s="117"/>
      <c r="C32" s="117"/>
      <c r="D32" s="117"/>
    </row>
    <row r="34" spans="1:1" x14ac:dyDescent="0.2">
      <c r="A34" s="128"/>
    </row>
  </sheetData>
  <phoneticPr fontId="0" type="noConversion"/>
  <pageMargins left="0.75" right="0.8"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0"/>
    <pageSetUpPr fitToPage="1"/>
  </sheetPr>
  <dimension ref="A1:D31"/>
  <sheetViews>
    <sheetView workbookViewId="0">
      <pane xSplit="1" topLeftCell="B1" activePane="topRight" state="frozen"/>
      <selection activeCell="D14" sqref="D14"/>
      <selection pane="topRight" activeCell="A30" sqref="A30"/>
    </sheetView>
  </sheetViews>
  <sheetFormatPr defaultColWidth="8.85546875" defaultRowHeight="12.75" x14ac:dyDescent="0.2"/>
  <cols>
    <col min="1" max="1" width="45.140625" style="14" customWidth="1"/>
    <col min="2" max="4" width="7.85546875" style="14" customWidth="1"/>
    <col min="5" max="16384" width="8.85546875" style="14"/>
  </cols>
  <sheetData>
    <row r="1" spans="1:4" ht="15.6" customHeight="1" x14ac:dyDescent="0.25">
      <c r="A1" s="25" t="s">
        <v>75</v>
      </c>
    </row>
    <row r="2" spans="1:4" ht="15.75" x14ac:dyDescent="0.25">
      <c r="A2" s="25"/>
      <c r="B2" s="162"/>
      <c r="C2" s="162"/>
      <c r="D2" s="162"/>
    </row>
    <row r="3" spans="1:4" x14ac:dyDescent="0.2">
      <c r="A3" s="15"/>
      <c r="B3" s="113">
        <v>2014</v>
      </c>
      <c r="C3" s="113">
        <v>2015</v>
      </c>
      <c r="D3" s="113">
        <v>2016</v>
      </c>
    </row>
    <row r="4" spans="1:4" x14ac:dyDescent="0.2">
      <c r="A4" s="1" t="s">
        <v>68</v>
      </c>
      <c r="B4" s="101"/>
      <c r="C4" s="101"/>
      <c r="D4" s="101"/>
    </row>
    <row r="5" spans="1:4" x14ac:dyDescent="0.2">
      <c r="A5" s="12" t="s">
        <v>65</v>
      </c>
      <c r="B5" s="133">
        <v>149</v>
      </c>
      <c r="C5" s="133">
        <v>165</v>
      </c>
      <c r="D5" s="133">
        <v>158</v>
      </c>
    </row>
    <row r="6" spans="1:4" x14ac:dyDescent="0.2">
      <c r="A6" s="12" t="s">
        <v>66</v>
      </c>
      <c r="B6" s="133">
        <v>24</v>
      </c>
      <c r="C6" s="133">
        <v>22</v>
      </c>
      <c r="D6" s="133">
        <v>17</v>
      </c>
    </row>
    <row r="7" spans="1:4" x14ac:dyDescent="0.2">
      <c r="A7" s="12" t="s">
        <v>285</v>
      </c>
      <c r="B7" s="133">
        <v>3</v>
      </c>
      <c r="C7" s="133">
        <v>2</v>
      </c>
      <c r="D7" s="133">
        <v>6</v>
      </c>
    </row>
    <row r="8" spans="1:4" x14ac:dyDescent="0.2">
      <c r="A8" s="194" t="s">
        <v>111</v>
      </c>
      <c r="B8" s="197" t="s">
        <v>60</v>
      </c>
      <c r="C8" s="197" t="s">
        <v>60</v>
      </c>
      <c r="D8" s="197">
        <v>0</v>
      </c>
    </row>
    <row r="9" spans="1:4" x14ac:dyDescent="0.2">
      <c r="A9" s="196" t="s">
        <v>76</v>
      </c>
      <c r="B9" s="163">
        <v>176</v>
      </c>
      <c r="C9" s="163">
        <v>189</v>
      </c>
      <c r="D9" s="163">
        <v>181</v>
      </c>
    </row>
    <row r="10" spans="1:4" x14ac:dyDescent="0.2">
      <c r="A10" s="195" t="s">
        <v>286</v>
      </c>
      <c r="B10" s="101"/>
      <c r="C10" s="101"/>
      <c r="D10" s="101"/>
    </row>
    <row r="11" spans="1:4" x14ac:dyDescent="0.2">
      <c r="A11" s="195"/>
      <c r="B11" s="101"/>
      <c r="C11" s="101"/>
      <c r="D11" s="101"/>
    </row>
    <row r="12" spans="1:4" x14ac:dyDescent="0.2">
      <c r="A12" s="194"/>
      <c r="B12" s="63">
        <v>2014</v>
      </c>
      <c r="C12" s="63">
        <v>2015</v>
      </c>
      <c r="D12" s="63">
        <v>2016</v>
      </c>
    </row>
    <row r="13" spans="1:4" x14ac:dyDescent="0.2">
      <c r="A13" s="13" t="s">
        <v>61</v>
      </c>
      <c r="B13" s="101"/>
      <c r="C13" s="101"/>
      <c r="D13" s="176"/>
    </row>
    <row r="14" spans="1:4" x14ac:dyDescent="0.2">
      <c r="A14" s="12" t="s">
        <v>117</v>
      </c>
      <c r="B14" s="133">
        <v>7424</v>
      </c>
      <c r="C14" s="133">
        <v>7734</v>
      </c>
      <c r="D14" s="133">
        <v>8272</v>
      </c>
    </row>
    <row r="15" spans="1:4" x14ac:dyDescent="0.2">
      <c r="A15" s="12" t="s">
        <v>130</v>
      </c>
      <c r="B15" s="133">
        <v>827</v>
      </c>
      <c r="C15" s="133">
        <v>940</v>
      </c>
      <c r="D15" s="133">
        <v>1039</v>
      </c>
    </row>
    <row r="16" spans="1:4" x14ac:dyDescent="0.2">
      <c r="A16" s="12" t="s">
        <v>287</v>
      </c>
      <c r="B16" s="133" t="s">
        <v>60</v>
      </c>
      <c r="C16" s="133">
        <v>752</v>
      </c>
      <c r="D16" s="133">
        <v>1401</v>
      </c>
    </row>
    <row r="17" spans="1:4" x14ac:dyDescent="0.2">
      <c r="A17" s="12" t="s">
        <v>288</v>
      </c>
      <c r="B17" s="133" t="s">
        <v>60</v>
      </c>
      <c r="C17" s="133">
        <v>386</v>
      </c>
      <c r="D17" s="133">
        <v>992</v>
      </c>
    </row>
    <row r="18" spans="1:4" x14ac:dyDescent="0.2">
      <c r="A18" s="12" t="s">
        <v>289</v>
      </c>
      <c r="B18" s="133">
        <v>469</v>
      </c>
      <c r="C18" s="133">
        <v>15</v>
      </c>
      <c r="D18" s="133">
        <v>13</v>
      </c>
    </row>
    <row r="19" spans="1:4" x14ac:dyDescent="0.2">
      <c r="A19" s="194" t="s">
        <v>290</v>
      </c>
      <c r="B19" s="197">
        <v>452</v>
      </c>
      <c r="C19" s="197">
        <v>376</v>
      </c>
      <c r="D19" s="197">
        <v>408</v>
      </c>
    </row>
    <row r="20" spans="1:4" x14ac:dyDescent="0.2">
      <c r="A20" s="29" t="s">
        <v>62</v>
      </c>
      <c r="B20" s="130">
        <v>9172</v>
      </c>
      <c r="C20" s="130">
        <v>10203</v>
      </c>
      <c r="D20" s="130">
        <v>12125</v>
      </c>
    </row>
    <row r="21" spans="1:4" x14ac:dyDescent="0.2">
      <c r="A21" s="29"/>
      <c r="B21" s="64"/>
      <c r="C21" s="64"/>
      <c r="D21" s="64"/>
    </row>
    <row r="22" spans="1:4" x14ac:dyDescent="0.2">
      <c r="A22" s="1" t="s">
        <v>77</v>
      </c>
      <c r="B22" s="101"/>
      <c r="C22" s="101"/>
      <c r="D22" s="101"/>
    </row>
    <row r="23" spans="1:4" x14ac:dyDescent="0.2">
      <c r="A23" s="12" t="s">
        <v>167</v>
      </c>
      <c r="B23" s="16">
        <v>9126</v>
      </c>
      <c r="C23" s="16">
        <v>10161</v>
      </c>
      <c r="D23" s="16">
        <v>12089</v>
      </c>
    </row>
    <row r="24" spans="1:4" x14ac:dyDescent="0.2">
      <c r="A24" s="12" t="s">
        <v>63</v>
      </c>
      <c r="B24" s="16">
        <v>32</v>
      </c>
      <c r="C24" s="16">
        <v>35</v>
      </c>
      <c r="D24" s="16">
        <v>33</v>
      </c>
    </row>
    <row r="25" spans="1:4" x14ac:dyDescent="0.2">
      <c r="A25" s="12" t="s">
        <v>92</v>
      </c>
      <c r="B25" s="16">
        <v>1</v>
      </c>
      <c r="C25" s="16">
        <v>1</v>
      </c>
      <c r="D25" s="16">
        <v>1</v>
      </c>
    </row>
    <row r="26" spans="1:4" x14ac:dyDescent="0.2">
      <c r="A26" s="12" t="s">
        <v>64</v>
      </c>
      <c r="B26" s="16">
        <v>13</v>
      </c>
      <c r="C26" s="16">
        <v>6</v>
      </c>
      <c r="D26" s="16">
        <v>2</v>
      </c>
    </row>
    <row r="28" spans="1:4" x14ac:dyDescent="0.2">
      <c r="A28" s="177" t="s">
        <v>291</v>
      </c>
    </row>
    <row r="29" spans="1:4" x14ac:dyDescent="0.2">
      <c r="A29" s="177" t="s">
        <v>168</v>
      </c>
    </row>
    <row r="30" spans="1:4" x14ac:dyDescent="0.2">
      <c r="A30" s="177" t="s">
        <v>292</v>
      </c>
    </row>
    <row r="31" spans="1:4" x14ac:dyDescent="0.2">
      <c r="A31" s="177"/>
    </row>
  </sheetData>
  <phoneticPr fontId="0" type="noConversion"/>
  <pageMargins left="0.75" right="0.8"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E20"/>
  <sheetViews>
    <sheetView workbookViewId="0">
      <pane xSplit="1" topLeftCell="B1" activePane="topRight" state="frozen"/>
      <selection activeCell="D14" sqref="D14"/>
      <selection pane="topRight"/>
    </sheetView>
  </sheetViews>
  <sheetFormatPr defaultColWidth="9.140625" defaultRowHeight="12.75" x14ac:dyDescent="0.2"/>
  <cols>
    <col min="1" max="1" width="29.42578125" style="14" customWidth="1"/>
    <col min="2" max="16384" width="9.140625" style="14"/>
  </cols>
  <sheetData>
    <row r="1" spans="1:5" ht="15.75" x14ac:dyDescent="0.25">
      <c r="A1" s="25" t="s">
        <v>94</v>
      </c>
    </row>
    <row r="2" spans="1:5" x14ac:dyDescent="0.2">
      <c r="A2" s="38"/>
      <c r="B2" s="38"/>
      <c r="C2" s="46">
        <v>2014</v>
      </c>
      <c r="D2" s="46">
        <v>2015</v>
      </c>
      <c r="E2" s="46">
        <v>2016</v>
      </c>
    </row>
    <row r="3" spans="1:5" x14ac:dyDescent="0.2">
      <c r="A3" s="38" t="s">
        <v>293</v>
      </c>
      <c r="B3" s="38"/>
      <c r="C3" s="203">
        <v>355</v>
      </c>
      <c r="D3" s="203">
        <v>208</v>
      </c>
      <c r="E3" s="203">
        <v>492</v>
      </c>
    </row>
    <row r="4" spans="1:5" ht="13.5" x14ac:dyDescent="0.2">
      <c r="A4" s="204" t="s">
        <v>294</v>
      </c>
      <c r="B4" s="204"/>
      <c r="C4" s="205" t="s">
        <v>60</v>
      </c>
      <c r="D4" s="205">
        <v>-6</v>
      </c>
      <c r="E4" s="205">
        <v>-141</v>
      </c>
    </row>
    <row r="5" spans="1:5" ht="13.5" x14ac:dyDescent="0.2">
      <c r="A5" s="38" t="s">
        <v>296</v>
      </c>
      <c r="B5" s="38"/>
      <c r="C5" s="206">
        <v>355</v>
      </c>
      <c r="D5" s="56">
        <v>202</v>
      </c>
      <c r="E5" s="56">
        <v>351</v>
      </c>
    </row>
    <row r="6" spans="1:5" x14ac:dyDescent="0.2">
      <c r="A6" s="38"/>
      <c r="B6" s="38"/>
      <c r="C6" s="38"/>
      <c r="D6" s="38"/>
      <c r="E6" s="38"/>
    </row>
    <row r="7" spans="1:5" s="131" customFormat="1" x14ac:dyDescent="0.2">
      <c r="A7" s="198" t="s">
        <v>79</v>
      </c>
      <c r="B7" s="199"/>
      <c r="C7" s="199"/>
      <c r="D7" s="199"/>
      <c r="E7" s="199"/>
    </row>
    <row r="8" spans="1:5" s="131" customFormat="1" x14ac:dyDescent="0.2">
      <c r="A8" s="198" t="s">
        <v>295</v>
      </c>
      <c r="B8" s="199"/>
      <c r="C8" s="199"/>
      <c r="D8" s="199"/>
      <c r="E8" s="199"/>
    </row>
    <row r="9" spans="1:5" s="131" customFormat="1" x14ac:dyDescent="0.2">
      <c r="A9" s="200" t="s">
        <v>117</v>
      </c>
      <c r="B9" s="199"/>
      <c r="C9" s="199">
        <v>403</v>
      </c>
      <c r="D9" s="199">
        <v>235</v>
      </c>
      <c r="E9" s="199">
        <v>227</v>
      </c>
    </row>
    <row r="10" spans="1:5" s="131" customFormat="1" x14ac:dyDescent="0.2">
      <c r="A10" s="200" t="s">
        <v>130</v>
      </c>
      <c r="B10" s="199"/>
      <c r="C10" s="201">
        <v>-4</v>
      </c>
      <c r="D10" s="201">
        <v>5</v>
      </c>
      <c r="E10" s="201">
        <v>52</v>
      </c>
    </row>
    <row r="11" spans="1:5" s="131" customFormat="1" x14ac:dyDescent="0.2">
      <c r="A11" s="200" t="s">
        <v>165</v>
      </c>
      <c r="B11" s="199"/>
      <c r="C11" s="201">
        <v>-8</v>
      </c>
      <c r="D11" s="201">
        <v>-10</v>
      </c>
      <c r="E11" s="201">
        <v>67</v>
      </c>
    </row>
    <row r="12" spans="1:5" s="131" customFormat="1" x14ac:dyDescent="0.2">
      <c r="A12" s="200" t="s">
        <v>166</v>
      </c>
      <c r="B12" s="199"/>
      <c r="C12" s="201">
        <v>-6</v>
      </c>
      <c r="D12" s="201">
        <v>-3</v>
      </c>
      <c r="E12" s="201">
        <v>29</v>
      </c>
    </row>
    <row r="13" spans="1:5" s="131" customFormat="1" ht="12" customHeight="1" x14ac:dyDescent="0.2">
      <c r="A13" s="200" t="s">
        <v>81</v>
      </c>
      <c r="B13" s="199"/>
      <c r="C13" s="201">
        <v>-30</v>
      </c>
      <c r="D13" s="201">
        <v>-25</v>
      </c>
      <c r="E13" s="201">
        <v>-24</v>
      </c>
    </row>
    <row r="14" spans="1:5" ht="13.5" x14ac:dyDescent="0.2">
      <c r="A14" s="38" t="s">
        <v>297</v>
      </c>
      <c r="C14" s="56">
        <v>355</v>
      </c>
      <c r="D14" s="56">
        <v>202</v>
      </c>
      <c r="E14" s="56">
        <v>351</v>
      </c>
    </row>
    <row r="15" spans="1:5" s="131" customFormat="1" ht="13.5" x14ac:dyDescent="0.2">
      <c r="A15" s="200" t="s">
        <v>298</v>
      </c>
      <c r="B15" s="199"/>
      <c r="C15" s="202">
        <v>201</v>
      </c>
      <c r="D15" s="201">
        <v>0</v>
      </c>
      <c r="E15" s="201">
        <v>0</v>
      </c>
    </row>
    <row r="18" spans="1:1" s="177" customFormat="1" ht="11.25" x14ac:dyDescent="0.15">
      <c r="A18" s="177" t="s">
        <v>308</v>
      </c>
    </row>
    <row r="19" spans="1:1" s="177" customFormat="1" ht="11.25" x14ac:dyDescent="0.15">
      <c r="A19" s="212" t="s">
        <v>309</v>
      </c>
    </row>
    <row r="20" spans="1:1" s="177" customFormat="1" ht="11.25" x14ac:dyDescent="0.15">
      <c r="A20" s="177" t="s">
        <v>310</v>
      </c>
    </row>
  </sheetData>
  <phoneticPr fontId="8" type="noConversion"/>
  <pageMargins left="0.75" right="0.8" top="1" bottom="1"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D11"/>
  <sheetViews>
    <sheetView zoomScaleNormal="100" workbookViewId="0">
      <pane xSplit="1" topLeftCell="B1" activePane="topRight" state="frozen"/>
      <selection activeCell="D14" sqref="D14"/>
      <selection pane="topRight"/>
    </sheetView>
  </sheetViews>
  <sheetFormatPr defaultColWidth="8.85546875" defaultRowHeight="12.75" x14ac:dyDescent="0.2"/>
  <cols>
    <col min="1" max="1" width="36.140625" style="14" customWidth="1"/>
    <col min="2" max="4" width="13.28515625" style="14" customWidth="1"/>
    <col min="5" max="16384" width="8.85546875" style="14"/>
  </cols>
  <sheetData>
    <row r="1" spans="1:4" ht="15.75" x14ac:dyDescent="0.25">
      <c r="A1" s="25" t="s">
        <v>70</v>
      </c>
    </row>
    <row r="2" spans="1:4" ht="15.75" x14ac:dyDescent="0.25">
      <c r="A2" s="25"/>
    </row>
    <row r="4" spans="1:4" x14ac:dyDescent="0.2">
      <c r="A4" s="15"/>
    </row>
    <row r="5" spans="1:4" x14ac:dyDescent="0.2">
      <c r="A5" s="52"/>
      <c r="B5" s="42">
        <v>2014</v>
      </c>
      <c r="C5" s="42">
        <v>2015</v>
      </c>
      <c r="D5" s="42">
        <v>2016</v>
      </c>
    </row>
    <row r="6" spans="1:4" x14ac:dyDescent="0.2">
      <c r="A6" s="65" t="s">
        <v>300</v>
      </c>
      <c r="B6" s="40">
        <v>458379033</v>
      </c>
      <c r="C6" s="171">
        <v>458379033</v>
      </c>
      <c r="D6" s="178">
        <v>458379033</v>
      </c>
    </row>
    <row r="7" spans="1:4" x14ac:dyDescent="0.2">
      <c r="A7" s="65" t="s">
        <v>299</v>
      </c>
      <c r="B7" s="40">
        <v>446838267</v>
      </c>
      <c r="C7" s="40">
        <v>446261874</v>
      </c>
      <c r="D7" s="178">
        <v>446504093</v>
      </c>
    </row>
    <row r="8" spans="1:4" x14ac:dyDescent="0.2">
      <c r="A8" s="15"/>
    </row>
    <row r="9" spans="1:4" x14ac:dyDescent="0.2">
      <c r="A9" s="22"/>
    </row>
    <row r="10" spans="1:4" x14ac:dyDescent="0.2">
      <c r="A10" s="37"/>
      <c r="B10" s="164"/>
    </row>
    <row r="11" spans="1:4" x14ac:dyDescent="0.2">
      <c r="A11" s="37"/>
      <c r="B11" s="164"/>
    </row>
  </sheetData>
  <phoneticPr fontId="8" type="noConversion"/>
  <pageMargins left="0.75" right="0.8" top="1" bottom="1"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C19"/>
  <sheetViews>
    <sheetView workbookViewId="0"/>
  </sheetViews>
  <sheetFormatPr defaultColWidth="8.85546875" defaultRowHeight="12.75" x14ac:dyDescent="0.2"/>
  <cols>
    <col min="1" max="1" width="51.42578125" style="14" customWidth="1"/>
    <col min="2" max="2" width="18.85546875" style="14" bestFit="1" customWidth="1"/>
    <col min="3" max="3" width="12.5703125" style="14" bestFit="1" customWidth="1"/>
    <col min="4" max="4" width="12.28515625" style="14" bestFit="1" customWidth="1"/>
    <col min="5" max="6" width="10" style="14" bestFit="1" customWidth="1"/>
    <col min="7" max="16384" width="8.85546875" style="14"/>
  </cols>
  <sheetData>
    <row r="1" spans="1:3" ht="15.75" x14ac:dyDescent="0.25">
      <c r="A1" s="25" t="s">
        <v>69</v>
      </c>
    </row>
    <row r="2" spans="1:3" x14ac:dyDescent="0.2">
      <c r="A2" s="58"/>
      <c r="B2" s="58"/>
      <c r="C2" s="58"/>
    </row>
    <row r="3" spans="1:3" x14ac:dyDescent="0.2">
      <c r="B3" s="46" t="s">
        <v>67</v>
      </c>
      <c r="C3" s="46" t="s">
        <v>123</v>
      </c>
    </row>
    <row r="4" spans="1:3" x14ac:dyDescent="0.2">
      <c r="A4" s="126" t="s">
        <v>169</v>
      </c>
      <c r="B4" s="127"/>
      <c r="C4" s="127"/>
    </row>
    <row r="5" spans="1:3" x14ac:dyDescent="0.2">
      <c r="A5" s="165"/>
      <c r="B5" s="166"/>
      <c r="C5" s="166"/>
    </row>
    <row r="6" spans="1:3" x14ac:dyDescent="0.2">
      <c r="A6" s="165" t="s">
        <v>170</v>
      </c>
      <c r="B6" s="166"/>
      <c r="C6" s="166"/>
    </row>
    <row r="7" spans="1:3" x14ac:dyDescent="0.2">
      <c r="B7" s="46"/>
      <c r="C7" s="46"/>
    </row>
    <row r="8" spans="1:3" x14ac:dyDescent="0.2">
      <c r="A8" s="126" t="s">
        <v>144</v>
      </c>
      <c r="B8" s="127"/>
      <c r="C8" s="127"/>
    </row>
    <row r="9" spans="1:3" x14ac:dyDescent="0.2">
      <c r="A9" s="165"/>
      <c r="B9" s="166"/>
      <c r="C9" s="166"/>
    </row>
    <row r="10" spans="1:3" x14ac:dyDescent="0.2">
      <c r="A10" s="165" t="s">
        <v>143</v>
      </c>
      <c r="B10" s="166"/>
      <c r="C10" s="166"/>
    </row>
    <row r="11" spans="1:3" x14ac:dyDescent="0.2">
      <c r="B11" s="46"/>
      <c r="C11" s="46"/>
    </row>
    <row r="12" spans="1:3" x14ac:dyDescent="0.2">
      <c r="A12" s="126" t="s">
        <v>131</v>
      </c>
      <c r="B12" s="127"/>
      <c r="C12" s="127"/>
    </row>
    <row r="13" spans="1:3" x14ac:dyDescent="0.2">
      <c r="A13" s="128"/>
      <c r="B13" s="19"/>
      <c r="C13" s="19"/>
    </row>
    <row r="14" spans="1:3" x14ac:dyDescent="0.2">
      <c r="A14" s="128" t="s">
        <v>301</v>
      </c>
      <c r="B14" s="19"/>
      <c r="C14" s="19"/>
    </row>
    <row r="15" spans="1:3" x14ac:dyDescent="0.2">
      <c r="C15" s="179"/>
    </row>
    <row r="16" spans="1:3" s="15" customFormat="1" x14ac:dyDescent="0.2"/>
    <row r="18" spans="2:3" x14ac:dyDescent="0.2">
      <c r="B18" s="19"/>
      <c r="C18" s="19"/>
    </row>
    <row r="19" spans="2:3" x14ac:dyDescent="0.2">
      <c r="B19" s="19"/>
      <c r="C19" s="19"/>
    </row>
  </sheetData>
  <phoneticPr fontId="8" type="noConversion"/>
  <pageMargins left="0.75" right="0.8"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13</vt:i4>
      </vt:variant>
    </vt:vector>
  </HeadingPairs>
  <TitlesOfParts>
    <vt:vector size="28" baseType="lpstr">
      <vt:lpstr>INDEX</vt:lpstr>
      <vt:lpstr>CSoTCI</vt:lpstr>
      <vt:lpstr>Sales</vt:lpstr>
      <vt:lpstr>Production</vt:lpstr>
      <vt:lpstr>CoS</vt:lpstr>
      <vt:lpstr>Employees</vt:lpstr>
      <vt:lpstr>Group EBITDA</vt:lpstr>
      <vt:lpstr>Shares</vt:lpstr>
      <vt:lpstr>Dividends</vt:lpstr>
      <vt:lpstr>BS</vt:lpstr>
      <vt:lpstr>Loans</vt:lpstr>
      <vt:lpstr>CFS</vt:lpstr>
      <vt:lpstr>Other</vt:lpstr>
      <vt:lpstr>Sheet1</vt:lpstr>
      <vt:lpstr>Sheet2</vt:lpstr>
      <vt:lpstr>BS!Print_Area</vt:lpstr>
      <vt:lpstr>CFS!Print_Area</vt:lpstr>
      <vt:lpstr>CoS!Print_Area</vt:lpstr>
      <vt:lpstr>CSoTCI!Print_Area</vt:lpstr>
      <vt:lpstr>Dividends!Print_Area</vt:lpstr>
      <vt:lpstr>Employees!Print_Area</vt:lpstr>
      <vt:lpstr>'Group EBITDA'!Print_Area</vt:lpstr>
      <vt:lpstr>INDEX!Print_Area</vt:lpstr>
      <vt:lpstr>Loans!Print_Area</vt:lpstr>
      <vt:lpstr>Other!Print_Area</vt:lpstr>
      <vt:lpstr>Production!Print_Area</vt:lpstr>
      <vt:lpstr>Sales!Print_Area</vt:lpstr>
      <vt:lpstr>Shares!Print_Area</vt:lpstr>
    </vt:vector>
  </TitlesOfParts>
  <Company>Kazakhmys PLC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Olga Nekrassova</dc:creator>
  <dc:description>We have summarised specialist financial information that may be of interest to analysts. _x000d_
This includes data from the  annual/interim reports and press releases available on www.Kazakhmys.com_x000d_
_x000d_
If you have any further questions please contact _x000d_
John Smelt (Head of Corporate Communications) or Olga Nekrassova (Financial Analyst)_x000d_
Last updated on 03/02/2008. Next update 06/03/2008.</dc:description>
  <cp:lastModifiedBy>Chris Bucknall</cp:lastModifiedBy>
  <cp:lastPrinted>2017-05-15T17:04:43Z</cp:lastPrinted>
  <dcterms:created xsi:type="dcterms:W3CDTF">2008-01-23T13:04:13Z</dcterms:created>
  <dcterms:modified xsi:type="dcterms:W3CDTF">2017-10-09T10:44:27Z</dcterms:modified>
</cp:coreProperties>
</file>